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360安全浏览器下载\"/>
    </mc:Choice>
  </mc:AlternateContent>
  <bookViews>
    <workbookView windowWidth="25065" windowHeight="11760" firstSheet="2" activeTab="2"/>
  </bookViews>
  <sheets>
    <sheet name="构筑物 " sheetId="10" state="hidden" r:id="rId1"/>
    <sheet name="构筑物" sheetId="16" state="hidden" r:id="rId2"/>
    <sheet name="设备" sheetId="19" r:id="rId3"/>
    <sheet name="机器设备" sheetId="4" state="hidden" r:id="rId4"/>
    <sheet name="车辆" sheetId="18" state="hidden" r:id="rId5"/>
    <sheet name="Sheet1" sheetId="20" state="hidden" r:id="rId6"/>
    <sheet name="土地使用权" sheetId="15" state="hidden" r:id="rId7"/>
  </sheets>
  <externalReferences>
    <externalReference r:id="rId9"/>
  </externalReferences>
  <definedNames>
    <definedName name="_xlnm._FilterDatabase" localSheetId="2" hidden="1">设备!$A$3:$XEW$52</definedName>
    <definedName name="_xlnm.Print_Titles" localSheetId="3">机器设备!$1:$6</definedName>
    <definedName name="a">#REF!</definedName>
    <definedName name="aa">#REF!</definedName>
    <definedName name="cost">#REF!</definedName>
    <definedName name="eve">[1]XL4Poppy!$C$39</definedName>
    <definedName name="PRCGAAP">#REF!</definedName>
    <definedName name="PRCGAAP2">#REF!</definedName>
    <definedName name="_xlnm.Print_Area" hidden="1">#REF!</definedName>
    <definedName name="Print_Area_MI">#REF!</definedName>
    <definedName name="Work_Program_By_Area_List">#REF!</definedName>
    <definedName name="전">#REF!</definedName>
    <definedName name="주택사업본부">#REF!</definedName>
    <definedName name="철구사업본부">#REF!</definedName>
    <definedName name="年初短期投资">#REF!</definedName>
    <definedName name="年初货币资金">#REF!</definedName>
    <definedName name="年初应收票据">#REF!</definedName>
    <definedName name="其他流动资产">#REF!</definedName>
    <definedName name="_xlnm.Print_Titles" localSheetId="0">'构筑物 '!$1:$6</definedName>
    <definedName name="_xlnm.Print_Area" localSheetId="0">'构筑物 '!$A$1:$P$33</definedName>
    <definedName name="_xlnm.Print_Titles" localSheetId="1">构筑物!$1:$6</definedName>
    <definedName name="_xlnm.Print_Area" localSheetId="1">构筑物!$A$1:$W$32</definedName>
    <definedName name="_xlnm.Print_Titles" localSheetId="4">车辆!$1:$6</definedName>
    <definedName name="_xlnm.Print_Titles" localSheetId="2">设备!$1:$3</definedName>
    <definedName name="_xlnm.Print_Area" localSheetId="3">机器设备!$A$1:$AE$50</definedName>
    <definedName name="_xlnm.Print_Area" localSheetId="2">设备!$A$1:$Y$52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chenjie</author>
  </authors>
  <commentList>
    <comment ref="B7" authorId="0">
      <text>
        <r>
          <rPr>
            <sz val="9"/>
            <rFont val="宋体"/>
            <charset val="134"/>
          </rPr>
          <t>chenjie:
土地使用权证书的编号</t>
        </r>
      </text>
    </comment>
    <comment ref="D7" authorId="0">
      <text>
        <r>
          <rPr>
            <sz val="9"/>
            <rFont val="宋体"/>
            <charset val="134"/>
          </rPr>
          <t>chenjie:
所填内容应与土地证记录相符</t>
        </r>
      </text>
    </comment>
    <comment ref="G7" authorId="0">
      <text>
        <r>
          <rPr>
            <sz val="9"/>
            <rFont val="宋体"/>
            <charset val="134"/>
          </rPr>
          <t>chenjie:
所填内容应与土地证记录相符</t>
        </r>
      </text>
    </comment>
  </commentList>
</comments>
</file>

<file path=xl/sharedStrings.xml><?xml version="1.0" encoding="utf-8"?>
<sst xmlns="http://schemas.openxmlformats.org/spreadsheetml/2006/main" count="329" uniqueCount="208">
  <si>
    <t>构筑物评估明细表</t>
  </si>
  <si>
    <t>金额单位：人民币元</t>
  </si>
  <si>
    <t>序号</t>
  </si>
  <si>
    <t>权证编号</t>
  </si>
  <si>
    <t>房屋所有人</t>
  </si>
  <si>
    <t>建筑物名称</t>
  </si>
  <si>
    <t>用途</t>
  </si>
  <si>
    <t>结构</t>
  </si>
  <si>
    <t>建成年月</t>
  </si>
  <si>
    <t>计量单位</t>
  </si>
  <si>
    <t>建筑面积</t>
  </si>
  <si>
    <t>账面价值</t>
  </si>
  <si>
    <t>评估价值</t>
  </si>
  <si>
    <r>
      <rPr>
        <sz val="10"/>
        <rFont val="宋体"/>
        <charset val="134"/>
      </rPr>
      <t>增值率</t>
    </r>
    <r>
      <rPr>
        <sz val="10"/>
        <rFont val="Arial Narrow"/>
        <charset val="134"/>
      </rPr>
      <t>%</t>
    </r>
  </si>
  <si>
    <t>备注</t>
  </si>
  <si>
    <t>原值</t>
  </si>
  <si>
    <t>净值</t>
  </si>
  <si>
    <t>成新率</t>
  </si>
  <si>
    <r>
      <rPr>
        <sz val="10"/>
        <rFont val="宋体"/>
        <charset val="134"/>
      </rPr>
      <t>合</t>
    </r>
    <r>
      <rPr>
        <sz val="10"/>
        <rFont val="Arial Narrow"/>
        <charset val="134"/>
      </rPr>
      <t xml:space="preserve">     </t>
    </r>
    <r>
      <rPr>
        <sz val="10"/>
        <rFont val="宋体"/>
        <charset val="134"/>
      </rPr>
      <t>计</t>
    </r>
  </si>
  <si>
    <t>设备编号</t>
  </si>
  <si>
    <t>构筑物名称</t>
  </si>
  <si>
    <t>房屋坐落</t>
  </si>
  <si>
    <t>对应核算单位</t>
  </si>
  <si>
    <t>工程审核确认数</t>
  </si>
  <si>
    <t>重置单价</t>
  </si>
  <si>
    <t>平凉监狱第二批处置资产清单</t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</si>
  <si>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</si>
  <si>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设备名称</t>
    </r>
  </si>
  <si>
    <r>
      <rPr>
        <sz val="10"/>
        <rFont val="宋体"/>
        <charset val="134"/>
      </rPr>
      <t>规格型号</t>
    </r>
  </si>
  <si>
    <t>存放地点</t>
  </si>
  <si>
    <r>
      <rPr>
        <sz val="10"/>
        <rFont val="宋体"/>
        <charset val="134"/>
      </rPr>
      <t>计量单位</t>
    </r>
  </si>
  <si>
    <r>
      <rPr>
        <sz val="10"/>
        <rFont val="宋体"/>
        <charset val="134"/>
      </rPr>
      <t>数量</t>
    </r>
  </si>
  <si>
    <r>
      <rPr>
        <sz val="10"/>
        <rFont val="宋体"/>
        <charset val="134"/>
      </rPr>
      <t>购置日期</t>
    </r>
  </si>
  <si>
    <r>
      <rPr>
        <sz val="10"/>
        <rFont val="宋体"/>
        <charset val="134"/>
      </rPr>
      <t>主要设备照片链接</t>
    </r>
  </si>
  <si>
    <r>
      <rPr>
        <sz val="10"/>
        <rFont val="宋体"/>
        <charset val="134"/>
      </rPr>
      <t>取价依据</t>
    </r>
  </si>
  <si>
    <r>
      <rPr>
        <sz val="10"/>
        <rFont val="宋体"/>
        <charset val="134"/>
      </rPr>
      <t>询价（元）</t>
    </r>
  </si>
  <si>
    <r>
      <rPr>
        <sz val="10"/>
        <rFont val="宋体"/>
        <charset val="134"/>
      </rPr>
      <t>运杂费率</t>
    </r>
  </si>
  <si>
    <r>
      <rPr>
        <sz val="10"/>
        <rFont val="宋体"/>
        <charset val="134"/>
      </rPr>
      <t>安装费率</t>
    </r>
  </si>
  <si>
    <r>
      <rPr>
        <sz val="10"/>
        <rFont val="宋体"/>
        <charset val="134"/>
      </rPr>
      <t>资金占用时长（年）</t>
    </r>
  </si>
  <si>
    <r>
      <rPr>
        <sz val="10"/>
        <rFont val="宋体"/>
        <charset val="134"/>
      </rPr>
      <t>相应期贷款年利率</t>
    </r>
  </si>
  <si>
    <r>
      <rPr>
        <sz val="10"/>
        <rFont val="宋体"/>
        <charset val="134"/>
      </rPr>
      <t>资金成本</t>
    </r>
  </si>
  <si>
    <r>
      <rPr>
        <b/>
        <sz val="10"/>
        <rFont val="宋体"/>
        <charset val="134"/>
      </rPr>
      <t>重置单价</t>
    </r>
  </si>
  <si>
    <r>
      <rPr>
        <sz val="10"/>
        <rFont val="宋体"/>
        <charset val="134"/>
      </rPr>
      <t>经济寿命年限</t>
    </r>
  </si>
  <si>
    <r>
      <rPr>
        <sz val="10"/>
        <rFont val="宋体"/>
        <charset val="134"/>
      </rPr>
      <t>年限成新率</t>
    </r>
  </si>
  <si>
    <r>
      <rPr>
        <sz val="10"/>
        <rFont val="宋体"/>
        <charset val="134"/>
      </rPr>
      <t>勘察成新率</t>
    </r>
  </si>
  <si>
    <r>
      <rPr>
        <sz val="10"/>
        <rFont val="宋体"/>
        <charset val="134"/>
      </rPr>
      <t>综合成新率</t>
    </r>
  </si>
  <si>
    <r>
      <rPr>
        <sz val="10"/>
        <rFont val="宋体"/>
        <charset val="134"/>
      </rPr>
      <t>沙袋架</t>
    </r>
  </si>
  <si>
    <r>
      <rPr>
        <sz val="10"/>
        <rFont val="宋体"/>
        <charset val="134"/>
      </rPr>
      <t>个</t>
    </r>
  </si>
  <si>
    <r>
      <rPr>
        <sz val="10"/>
        <rFont val="宋体"/>
        <charset val="134"/>
      </rPr>
      <t>哑铃架</t>
    </r>
  </si>
  <si>
    <r>
      <rPr>
        <sz val="10"/>
        <rFont val="宋体"/>
        <charset val="134"/>
      </rPr>
      <t>不锈钢放物架</t>
    </r>
    <r>
      <rPr>
        <sz val="10"/>
        <rFont val="Arial"/>
        <charset val="134"/>
      </rPr>
      <t>(</t>
    </r>
    <r>
      <rPr>
        <sz val="10"/>
        <rFont val="宋体"/>
        <charset val="134"/>
      </rPr>
      <t>大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</si>
  <si>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不倒翁</t>
    </r>
  </si>
  <si>
    <r>
      <rPr>
        <sz val="10"/>
        <rFont val="宋体"/>
        <charset val="134"/>
      </rPr>
      <t>橡皮人</t>
    </r>
  </si>
  <si>
    <r>
      <rPr>
        <sz val="10"/>
        <rFont val="宋体"/>
        <charset val="134"/>
      </rPr>
      <t>杠铃</t>
    </r>
  </si>
  <si>
    <r>
      <rPr>
        <sz val="10"/>
        <rFont val="宋体"/>
        <charset val="134"/>
      </rPr>
      <t>压面机</t>
    </r>
  </si>
  <si>
    <r>
      <rPr>
        <sz val="10"/>
        <rFont val="宋体"/>
        <charset val="134"/>
      </rPr>
      <t>台</t>
    </r>
  </si>
  <si>
    <r>
      <rPr>
        <sz val="10"/>
        <rFont val="宋体"/>
        <charset val="134"/>
      </rPr>
      <t>餐桌</t>
    </r>
  </si>
  <si>
    <r>
      <rPr>
        <sz val="10"/>
        <rFont val="宋体"/>
        <charset val="134"/>
      </rPr>
      <t>张</t>
    </r>
  </si>
  <si>
    <r>
      <rPr>
        <sz val="10"/>
        <rFont val="宋体"/>
        <charset val="134"/>
      </rPr>
      <t>灶台</t>
    </r>
  </si>
  <si>
    <r>
      <rPr>
        <sz val="10"/>
        <rFont val="宋体"/>
        <charset val="134"/>
      </rPr>
      <t>不锈钢灶台</t>
    </r>
  </si>
  <si>
    <r>
      <rPr>
        <sz val="10"/>
        <rFont val="宋体"/>
        <charset val="134"/>
      </rPr>
      <t>手推餐车</t>
    </r>
  </si>
  <si>
    <r>
      <rPr>
        <sz val="10"/>
        <rFont val="宋体"/>
        <charset val="134"/>
      </rPr>
      <t>吸痰器</t>
    </r>
  </si>
  <si>
    <t>TE-A</t>
  </si>
  <si>
    <r>
      <rPr>
        <sz val="10"/>
        <rFont val="宋体"/>
        <charset val="134"/>
      </rPr>
      <t>心电监护仪</t>
    </r>
  </si>
  <si>
    <t>PC-9000</t>
  </si>
  <si>
    <t>高压锅</t>
  </si>
  <si>
    <t>治疗台</t>
  </si>
  <si>
    <t>台</t>
  </si>
  <si>
    <r>
      <rPr>
        <sz val="9"/>
        <rFont val="SimSun"/>
        <charset val="134"/>
      </rPr>
      <t>调剂台</t>
    </r>
  </si>
  <si>
    <t>2m*1m</t>
  </si>
  <si>
    <r>
      <rPr>
        <sz val="9"/>
        <rFont val="SimSun"/>
        <charset val="134"/>
      </rPr>
      <t>储药柜</t>
    </r>
  </si>
  <si>
    <r>
      <rPr>
        <sz val="10"/>
        <rFont val="宋体"/>
        <charset val="134"/>
      </rPr>
      <t>组</t>
    </r>
  </si>
  <si>
    <r>
      <rPr>
        <sz val="9"/>
        <rFont val="SimSun"/>
        <charset val="134"/>
      </rPr>
      <t>紫外线灯车</t>
    </r>
  </si>
  <si>
    <t>108*34*180m</t>
  </si>
  <si>
    <r>
      <rPr>
        <sz val="9"/>
        <rFont val="SimSun"/>
        <charset val="134"/>
      </rPr>
      <t>全自动分析心电图仪</t>
    </r>
  </si>
  <si>
    <r>
      <rPr>
        <sz val="10"/>
        <rFont val="Arial"/>
        <charset val="134"/>
      </rPr>
      <t>BLT2012</t>
    </r>
    <r>
      <rPr>
        <sz val="10"/>
        <rFont val="宋体"/>
        <charset val="134"/>
      </rPr>
      <t>型</t>
    </r>
  </si>
  <si>
    <r>
      <rPr>
        <sz val="9"/>
        <rFont val="SimSun"/>
        <charset val="134"/>
      </rPr>
      <t>血球仪</t>
    </r>
  </si>
  <si>
    <t>POCH-801</t>
  </si>
  <si>
    <r>
      <rPr>
        <sz val="9"/>
        <rFont val="SimSun"/>
        <charset val="134"/>
      </rPr>
      <t>电动洗胃机</t>
    </r>
  </si>
  <si>
    <t>DXLV-A</t>
  </si>
  <si>
    <r>
      <rPr>
        <sz val="9"/>
        <rFont val="SimSun"/>
        <charset val="134"/>
      </rPr>
      <t>化验台</t>
    </r>
  </si>
  <si>
    <t>1.6*0.74m</t>
  </si>
  <si>
    <r>
      <rPr>
        <sz val="9"/>
        <rFont val="SimSun"/>
        <charset val="134"/>
      </rPr>
      <t>病历夹柜</t>
    </r>
  </si>
  <si>
    <r>
      <rPr>
        <sz val="10"/>
        <rFont val="Arial"/>
        <charset val="134"/>
      </rPr>
      <t>CR(40</t>
    </r>
    <r>
      <rPr>
        <sz val="10"/>
        <rFont val="宋体"/>
        <charset val="134"/>
      </rPr>
      <t>格</t>
    </r>
    <r>
      <rPr>
        <sz val="10"/>
        <rFont val="Arial"/>
        <charset val="134"/>
      </rPr>
      <t>)</t>
    </r>
  </si>
  <si>
    <r>
      <rPr>
        <sz val="9"/>
        <rFont val="SimSun"/>
        <charset val="134"/>
      </rPr>
      <t>额温枪</t>
    </r>
  </si>
  <si>
    <r>
      <rPr>
        <sz val="10"/>
        <rFont val="宋体"/>
        <charset val="134"/>
      </rPr>
      <t>只</t>
    </r>
  </si>
  <si>
    <r>
      <rPr>
        <sz val="9"/>
        <rFont val="SimSun"/>
        <charset val="134"/>
      </rPr>
      <t>病床</t>
    </r>
  </si>
  <si>
    <r>
      <rPr>
        <sz val="10"/>
        <rFont val="宋体"/>
        <charset val="134"/>
      </rPr>
      <t>单摇</t>
    </r>
  </si>
  <si>
    <r>
      <rPr>
        <sz val="9"/>
        <rFont val="SimSun"/>
        <charset val="134"/>
      </rPr>
      <t>急救手推车</t>
    </r>
  </si>
  <si>
    <r>
      <rPr>
        <sz val="9"/>
        <rFont val="SimSun"/>
        <charset val="134"/>
      </rPr>
      <t>氧气瓶</t>
    </r>
  </si>
  <si>
    <r>
      <rPr>
        <sz val="9"/>
        <rFont val="SimSun"/>
        <charset val="134"/>
      </rPr>
      <t>摄影架</t>
    </r>
  </si>
  <si>
    <r>
      <rPr>
        <sz val="10"/>
        <rFont val="Arial"/>
        <charset val="134"/>
      </rPr>
      <t>55#</t>
    </r>
    <r>
      <rPr>
        <sz val="10"/>
        <rFont val="宋体"/>
        <charset val="134"/>
      </rPr>
      <t>立式</t>
    </r>
  </si>
  <si>
    <r>
      <rPr>
        <sz val="9"/>
        <rFont val="SimSun"/>
        <charset val="134"/>
      </rPr>
      <t>生化分析仪</t>
    </r>
  </si>
  <si>
    <t>GE-D800</t>
  </si>
  <si>
    <r>
      <rPr>
        <sz val="9"/>
        <rFont val="SimSun"/>
        <charset val="134"/>
      </rPr>
      <t>血球分类计数器</t>
    </r>
  </si>
  <si>
    <t>PC</t>
  </si>
  <si>
    <r>
      <rPr>
        <sz val="9"/>
        <rFont val="SimSun"/>
        <charset val="134"/>
      </rPr>
      <t>充度仪</t>
    </r>
  </si>
  <si>
    <r>
      <rPr>
        <sz val="10"/>
        <rFont val="宋体"/>
        <charset val="134"/>
      </rPr>
      <t>分光</t>
    </r>
  </si>
  <si>
    <r>
      <rPr>
        <sz val="10"/>
        <rFont val="宋体"/>
        <charset val="134"/>
      </rPr>
      <t>水箱</t>
    </r>
  </si>
  <si>
    <t>1.5*1m</t>
  </si>
  <si>
    <r>
      <rPr>
        <sz val="10"/>
        <rFont val="宋体"/>
        <charset val="134"/>
      </rPr>
      <t>振荡器</t>
    </r>
  </si>
  <si>
    <t>pc</t>
  </si>
  <si>
    <r>
      <rPr>
        <sz val="10"/>
        <rFont val="宋体"/>
        <charset val="134"/>
      </rPr>
      <t>离心机</t>
    </r>
  </si>
  <si>
    <t>L800</t>
  </si>
  <si>
    <r>
      <rPr>
        <sz val="10"/>
        <rFont val="宋体"/>
        <charset val="134"/>
      </rPr>
      <t>利尿机</t>
    </r>
  </si>
  <si>
    <r>
      <rPr>
        <sz val="10"/>
        <rFont val="宋体"/>
        <charset val="134"/>
      </rPr>
      <t>分析仪</t>
    </r>
  </si>
  <si>
    <t>PC-8000</t>
  </si>
  <si>
    <r>
      <rPr>
        <sz val="10"/>
        <rFont val="宋体"/>
        <charset val="134"/>
      </rPr>
      <t>急救箱</t>
    </r>
  </si>
  <si>
    <r>
      <rPr>
        <sz val="10"/>
        <rFont val="宋体"/>
        <charset val="134"/>
      </rPr>
      <t>显微镜</t>
    </r>
  </si>
  <si>
    <t>CH20</t>
  </si>
  <si>
    <r>
      <rPr>
        <sz val="10"/>
        <rFont val="宋体"/>
        <charset val="134"/>
      </rPr>
      <t>血红蛋白仪</t>
    </r>
  </si>
  <si>
    <t>GF</t>
  </si>
  <si>
    <t>50#</t>
  </si>
  <si>
    <t>1.2米会议条桌</t>
  </si>
  <si>
    <t>张</t>
  </si>
  <si>
    <t>办公会议椅子</t>
  </si>
  <si>
    <t>把</t>
  </si>
  <si>
    <t>主席台椅子</t>
  </si>
  <si>
    <t>1.4米会议条桌</t>
  </si>
  <si>
    <t>套</t>
  </si>
  <si>
    <t>1.6米会议条桌</t>
  </si>
  <si>
    <t>主席台桌</t>
  </si>
  <si>
    <t>讲台</t>
  </si>
  <si>
    <t>沙发</t>
  </si>
  <si>
    <t>组</t>
  </si>
  <si>
    <t>茶几</t>
  </si>
  <si>
    <t>机器设备评估明细表</t>
  </si>
  <si>
    <r>
      <rPr>
        <sz val="10"/>
        <rFont val="Times New Roman"/>
        <charset val="134"/>
      </rPr>
      <t>表</t>
    </r>
    <r>
      <rPr>
        <sz val="10"/>
        <rFont val="Arial Narrow"/>
        <charset val="134"/>
      </rPr>
      <t>4-6-4</t>
    </r>
  </si>
  <si>
    <t>设备名称</t>
  </si>
  <si>
    <t>规格型号</t>
  </si>
  <si>
    <t>生产厂家</t>
  </si>
  <si>
    <t>数量</t>
  </si>
  <si>
    <t>购置日期</t>
  </si>
  <si>
    <t>主要设备照片链接</t>
  </si>
  <si>
    <t>取价依据</t>
  </si>
  <si>
    <t>询价（元）</t>
  </si>
  <si>
    <t>运杂费率</t>
  </si>
  <si>
    <t>安装费率</t>
  </si>
  <si>
    <t>资金占用时长（年）</t>
  </si>
  <si>
    <t>相应期贷款年利率</t>
  </si>
  <si>
    <t>资金成本</t>
  </si>
  <si>
    <t>经济寿命年限</t>
  </si>
  <si>
    <t>年限成新率</t>
  </si>
  <si>
    <t>勘察成新率</t>
  </si>
  <si>
    <t>综合成新率</t>
  </si>
  <si>
    <t>减：机器设备减值准备</t>
  </si>
  <si>
    <r>
      <rPr>
        <sz val="10"/>
        <rFont val="宋体"/>
        <charset val="134"/>
      </rPr>
      <t>合</t>
    </r>
    <r>
      <rPr>
        <sz val="10"/>
        <rFont val="Arial Narrow"/>
        <charset val="134"/>
      </rPr>
      <t xml:space="preserve">            </t>
    </r>
    <r>
      <rPr>
        <sz val="10"/>
        <rFont val="宋体"/>
        <charset val="134"/>
      </rPr>
      <t>计</t>
    </r>
  </si>
  <si>
    <t>车辆评估明细表</t>
  </si>
  <si>
    <t>车辆牌号</t>
  </si>
  <si>
    <t>车辆类型</t>
  </si>
  <si>
    <t>已行驶里程(公里)</t>
  </si>
  <si>
    <t>项目</t>
  </si>
  <si>
    <t>待估车辆</t>
  </si>
  <si>
    <t>实例A</t>
  </si>
  <si>
    <t>实例B</t>
  </si>
  <si>
    <t>实例C</t>
  </si>
  <si>
    <t>交易价格</t>
  </si>
  <si>
    <t>交易情况</t>
  </si>
  <si>
    <t>交易时间</t>
  </si>
  <si>
    <t>车辆剩余使用年限</t>
  </si>
  <si>
    <t>行驶里程</t>
  </si>
  <si>
    <t>车辆配置</t>
  </si>
  <si>
    <t>实物状况因素</t>
  </si>
  <si>
    <t>整车车身状况</t>
  </si>
  <si>
    <t>装潢程度</t>
  </si>
  <si>
    <t>仪表状况</t>
  </si>
  <si>
    <t>发动机状况</t>
  </si>
  <si>
    <t>保险杠是否完整</t>
  </si>
  <si>
    <t>变速箱状态</t>
  </si>
  <si>
    <t>底盘前桥状况</t>
  </si>
  <si>
    <t>底盘传动状况</t>
  </si>
  <si>
    <t>电源系统</t>
  </si>
  <si>
    <t>点火系统</t>
  </si>
  <si>
    <t>空调系统</t>
  </si>
  <si>
    <t>音响系统</t>
  </si>
  <si>
    <t>修正系数合计</t>
  </si>
  <si>
    <t>比准价格</t>
  </si>
  <si>
    <t>土地使用权评估明细表</t>
  </si>
  <si>
    <r>
      <rPr>
        <sz val="10"/>
        <rFont val="Times New Roman"/>
        <charset val="0"/>
      </rPr>
      <t>表</t>
    </r>
    <r>
      <rPr>
        <sz val="10"/>
        <rFont val="Arial Narrow"/>
        <charset val="0"/>
      </rPr>
      <t>4-6-7</t>
    </r>
  </si>
  <si>
    <t>土地权证编号</t>
  </si>
  <si>
    <t>他项权证编号</t>
  </si>
  <si>
    <t>土地位置</t>
  </si>
  <si>
    <t>宗地编号</t>
  </si>
  <si>
    <t>证载土地使用权人</t>
  </si>
  <si>
    <t>土地使用权类型</t>
  </si>
  <si>
    <t>土地用途</t>
  </si>
  <si>
    <t>取得日期</t>
  </si>
  <si>
    <t>土地终止年期</t>
  </si>
  <si>
    <t>地号图号</t>
  </si>
  <si>
    <t>开发程度</t>
  </si>
  <si>
    <t>四至</t>
  </si>
  <si>
    <r>
      <rPr>
        <sz val="10"/>
        <rFont val="宋体"/>
        <charset val="134"/>
      </rPr>
      <t>面积</t>
    </r>
    <r>
      <rPr>
        <sz val="10"/>
        <rFont val="Arial Narrow"/>
        <charset val="0"/>
      </rPr>
      <t>(</t>
    </r>
    <r>
      <rPr>
        <sz val="10"/>
        <rFont val="宋体"/>
        <charset val="134"/>
      </rPr>
      <t>㎡</t>
    </r>
    <r>
      <rPr>
        <sz val="10"/>
        <rFont val="Arial Narrow"/>
        <charset val="0"/>
      </rPr>
      <t>)</t>
    </r>
  </si>
  <si>
    <t>原始入账价值</t>
  </si>
  <si>
    <t>审计前账面价值</t>
  </si>
  <si>
    <t>增减值</t>
  </si>
  <si>
    <r>
      <rPr>
        <sz val="10"/>
        <rFont val="宋体"/>
        <charset val="134"/>
      </rPr>
      <t>增值率</t>
    </r>
    <r>
      <rPr>
        <sz val="10"/>
        <rFont val="Arial Narrow"/>
        <charset val="0"/>
      </rPr>
      <t>%</t>
    </r>
  </si>
  <si>
    <t>陇南市武都区外纳镇椒园村苟家湾</t>
  </si>
  <si>
    <t>东</t>
  </si>
  <si>
    <t>南</t>
  </si>
  <si>
    <t>西</t>
  </si>
  <si>
    <t>北</t>
  </si>
  <si>
    <t>成交价</t>
  </si>
  <si>
    <t>面积</t>
  </si>
  <si>
    <t>位于武都区柏林镇下渠道村</t>
  </si>
  <si>
    <t>位于汉王镇佛堂沟，宗地四至界限为：东接乡村道路，南接山坡，北接山坡，西接山坡。</t>
  </si>
  <si>
    <t>武都区吉石坝片区</t>
  </si>
  <si>
    <t>武都区江南片区李家咀</t>
  </si>
  <si>
    <t>武都区佛崖镇胡家坪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</si>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</sst>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 "/>
    <numFmt numFmtId="178" formatCode="0.00_ "/>
    <numFmt numFmtId="179" formatCode="yyyy&quot;年&quot;m&quot;月&quot;d&quot;日&quot;;@"/>
    <numFmt numFmtId="180" formatCode="yyyy&quot;年&quot;m&quot;月&quot;;@"/>
    <numFmt numFmtId="181" formatCode="#,##0_ "/>
  </numFmts>
  <fonts count="53">
    <font>
      <sz val="11"/>
      <name val="宋体"/>
      <charset val="134"/>
    </font>
    <font>
      <sz val="18"/>
      <name val="黑体"/>
      <charset val="134"/>
    </font>
    <font>
      <sz val="18"/>
      <name val="Arial Narrow"/>
      <charset val="0"/>
    </font>
    <font>
      <sz val="10"/>
      <name val="Arial Narrow"/>
      <charset val="0"/>
    </font>
    <font>
      <sz val="10"/>
      <name val="Times New Roman"/>
      <charset val="0"/>
    </font>
    <font>
      <sz val="10"/>
      <name val="宋体"/>
      <charset val="134"/>
    </font>
    <font>
      <sz val="10"/>
      <name val="宋体"/>
      <charset val="0"/>
    </font>
    <font>
      <b/>
      <sz val="10"/>
      <name val="宋体"/>
      <charset val="134"/>
    </font>
    <font>
      <sz val="10"/>
      <name val="仿宋"/>
      <charset val="134"/>
    </font>
    <font>
      <sz val="10.5"/>
      <name val="宋体"/>
      <charset val="134"/>
    </font>
    <font>
      <b/>
      <sz val="10.5"/>
      <name val="宋体"/>
      <charset val="134"/>
    </font>
    <font>
      <sz val="10"/>
      <color rgb="FF000000"/>
      <name val="仿宋"/>
      <charset val="134"/>
    </font>
    <font>
      <sz val="10.5"/>
      <color rgb="FF000000"/>
      <name val="仿宋"/>
      <charset val="134"/>
    </font>
    <font>
      <sz val="18"/>
      <name val="Arial Narrow"/>
      <charset val="134"/>
    </font>
    <font>
      <sz val="10"/>
      <name val="Arial Narrow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Arial Narrow"/>
      <charset val="134"/>
    </font>
    <font>
      <sz val="11"/>
      <color rgb="FF000000"/>
      <name val="宋体"/>
      <charset val="134"/>
    </font>
    <font>
      <sz val="18"/>
      <name val="Arial"/>
      <charset val="134"/>
    </font>
    <font>
      <sz val="10"/>
      <name val="Arial"/>
      <charset val="134"/>
    </font>
    <font>
      <sz val="12"/>
      <name val="Arial"/>
      <charset val="134"/>
    </font>
    <font>
      <sz val="11"/>
      <name val="Arial"/>
      <charset val="134"/>
    </font>
    <font>
      <b/>
      <sz val="10"/>
      <name val="Arial"/>
      <charset val="134"/>
    </font>
    <font>
      <sz val="11"/>
      <color rgb="FF000000"/>
      <name val="Arial"/>
      <charset val="134"/>
    </font>
    <font>
      <sz val="9"/>
      <name val="宋体"/>
      <charset val="134"/>
    </font>
    <font>
      <sz val="9"/>
      <name val="Arial"/>
      <charset val="134"/>
    </font>
    <font>
      <sz val="11"/>
      <name val="Arial Narro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2"/>
      <name val="Times New Roman"/>
      <charset val="0"/>
    </font>
    <font>
      <sz val="9"/>
      <name val="SimSun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0" borderId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8" fillId="3" borderId="22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4" borderId="25" applyNumberFormat="0" applyAlignment="0" applyProtection="0">
      <alignment vertical="center"/>
    </xf>
    <xf numFmtId="0" fontId="38" fillId="5" borderId="26" applyNumberFormat="0" applyAlignment="0" applyProtection="0">
      <alignment vertical="center"/>
    </xf>
    <xf numFmtId="0" fontId="39" fillId="5" borderId="25" applyNumberFormat="0" applyAlignment="0" applyProtection="0">
      <alignment vertical="center"/>
    </xf>
    <xf numFmtId="0" fontId="40" fillId="6" borderId="27" applyNumberFormat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48" fillId="0" borderId="0">
      <protection locked="0"/>
    </xf>
    <xf numFmtId="0" fontId="15" fillId="0" borderId="0">
      <protection locked="0"/>
    </xf>
    <xf numFmtId="0" fontId="49" fillId="0" borderId="0"/>
    <xf numFmtId="0" fontId="50" fillId="0" borderId="0" applyNumberFormat="0" applyFill="0" applyBorder="0" applyAlignment="0" applyProtection="0"/>
  </cellStyleXfs>
  <cellXfs count="2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centerContinuous" vertical="center"/>
    </xf>
    <xf numFmtId="0" fontId="3" fillId="0" borderId="0" xfId="0" applyNumberFormat="1" applyFont="1" applyFill="1" applyBorder="1" applyAlignment="1">
      <alignment horizontal="centerContinuous" vertical="center"/>
    </xf>
    <xf numFmtId="176" fontId="3" fillId="0" borderId="1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31" fontId="3" fillId="0" borderId="7" xfId="0" applyNumberFormat="1" applyFont="1" applyFill="1" applyBorder="1" applyAlignment="1">
      <alignment horizontal="center" vertical="center"/>
    </xf>
    <xf numFmtId="43" fontId="3" fillId="0" borderId="7" xfId="0" applyNumberFormat="1" applyFont="1" applyFill="1" applyBorder="1" applyAlignment="1">
      <alignment horizontal="right" vertical="center"/>
    </xf>
    <xf numFmtId="43" fontId="3" fillId="0" borderId="3" xfId="0" applyNumberFormat="1" applyFont="1" applyFill="1" applyBorder="1" applyAlignment="1">
      <alignment horizontal="right" vertical="center"/>
    </xf>
    <xf numFmtId="177" fontId="6" fillId="0" borderId="7" xfId="0" applyNumberFormat="1" applyFont="1" applyFill="1" applyBorder="1" applyAlignment="1">
      <alignment vertical="center"/>
    </xf>
    <xf numFmtId="177" fontId="0" fillId="0" borderId="0" xfId="0" applyNumberFormat="1" applyFill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0" fillId="0" borderId="7" xfId="0" applyFill="1" applyBorder="1">
      <alignment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3" fontId="3" fillId="0" borderId="7" xfId="0" applyNumberFormat="1" applyFont="1" applyFill="1" applyBorder="1" applyAlignment="1">
      <alignment horizontal="centerContinuous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43" fontId="8" fillId="0" borderId="13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4" fontId="12" fillId="0" borderId="12" xfId="0" applyNumberFormat="1" applyFont="1" applyBorder="1" applyAlignment="1">
      <alignment horizontal="center" vertical="center" wrapText="1"/>
    </xf>
    <xf numFmtId="0" fontId="13" fillId="0" borderId="0" xfId="0" applyFont="1" applyFill="1" applyBorder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/>
    <xf numFmtId="0" fontId="14" fillId="0" borderId="0" xfId="0" applyFont="1" applyFill="1" applyBorder="1">
      <alignment vertical="center"/>
    </xf>
    <xf numFmtId="0" fontId="1" fillId="2" borderId="0" xfId="0" applyFont="1" applyFill="1" applyAlignment="1">
      <alignment horizontal="center" vertical="center"/>
    </xf>
    <xf numFmtId="0" fontId="13" fillId="2" borderId="0" xfId="0" applyFont="1" applyFill="1" applyBorder="1" applyAlignment="1">
      <alignment horizontal="centerContinuous" vertical="center"/>
    </xf>
    <xf numFmtId="176" fontId="14" fillId="2" borderId="0" xfId="0" applyNumberFormat="1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 vertical="center"/>
    </xf>
    <xf numFmtId="176" fontId="16" fillId="2" borderId="0" xfId="0" applyNumberFormat="1" applyFont="1" applyFill="1" applyBorder="1" applyAlignment="1">
      <alignment horizontal="right" vertical="center"/>
    </xf>
    <xf numFmtId="176" fontId="14" fillId="2" borderId="0" xfId="0" applyNumberFormat="1" applyFont="1" applyFill="1" applyBorder="1" applyAlignment="1">
      <alignment horizontal="right" vertical="center"/>
    </xf>
    <xf numFmtId="176" fontId="14" fillId="2" borderId="0" xfId="0" applyNumberFormat="1" applyFont="1" applyFill="1" applyAlignment="1">
      <alignment horizontal="center" vertical="center"/>
    </xf>
    <xf numFmtId="0" fontId="14" fillId="2" borderId="0" xfId="0" applyNumberFormat="1" applyFont="1" applyFill="1" applyBorder="1" applyAlignment="1">
      <alignment horizontal="centerContinuous" vertical="center"/>
    </xf>
    <xf numFmtId="176" fontId="14" fillId="2" borderId="0" xfId="0" applyNumberFormat="1" applyFont="1" applyFill="1" applyBorder="1">
      <alignment vertical="center"/>
    </xf>
    <xf numFmtId="0" fontId="14" fillId="2" borderId="0" xfId="0" applyFont="1" applyFill="1" applyBorder="1">
      <alignment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51" applyFont="1" applyFill="1" applyBorder="1" applyAlignment="1" applyProtection="1">
      <alignment horizontal="center" vertical="center" wrapText="1"/>
    </xf>
    <xf numFmtId="0" fontId="5" fillId="2" borderId="5" xfId="5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51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/>
    </xf>
    <xf numFmtId="0" fontId="5" fillId="0" borderId="7" xfId="0" applyFont="1" applyFill="1" applyBorder="1">
      <alignment vertical="center"/>
    </xf>
    <xf numFmtId="178" fontId="5" fillId="0" borderId="7" xfId="0" applyNumberFormat="1" applyFont="1" applyFill="1" applyBorder="1" applyAlignment="1">
      <alignment horizontal="center"/>
    </xf>
    <xf numFmtId="179" fontId="5" fillId="0" borderId="7" xfId="0" applyNumberFormat="1" applyFont="1" applyFill="1" applyBorder="1" applyAlignment="1">
      <alignment horizontal="center"/>
    </xf>
    <xf numFmtId="177" fontId="5" fillId="0" borderId="7" xfId="0" applyNumberFormat="1" applyFont="1" applyFill="1" applyBorder="1" applyAlignment="1">
      <alignment horizontal="center" vertical="center"/>
    </xf>
    <xf numFmtId="43" fontId="5" fillId="0" borderId="7" xfId="0" applyNumberFormat="1" applyFont="1" applyFill="1" applyBorder="1" applyAlignment="1">
      <alignment horizontal="right" vertical="center" shrinkToFit="1"/>
    </xf>
    <xf numFmtId="43" fontId="5" fillId="0" borderId="7" xfId="0" applyNumberFormat="1" applyFont="1" applyFill="1" applyBorder="1">
      <alignment vertical="center"/>
    </xf>
    <xf numFmtId="43" fontId="14" fillId="0" borderId="5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43" fontId="14" fillId="0" borderId="0" xfId="0" applyNumberFormat="1" applyFont="1" applyFill="1" applyBorder="1">
      <alignment vertical="center"/>
    </xf>
    <xf numFmtId="0" fontId="14" fillId="0" borderId="0" xfId="0" applyFont="1" applyFill="1" applyAlignment="1">
      <alignment horizontal="center" vertical="center"/>
    </xf>
    <xf numFmtId="0" fontId="14" fillId="0" borderId="7" xfId="0" applyFont="1" applyFill="1" applyBorder="1">
      <alignment vertical="center"/>
    </xf>
    <xf numFmtId="14" fontId="5" fillId="0" borderId="7" xfId="0" applyNumberFormat="1" applyFont="1" applyFill="1" applyBorder="1" applyAlignment="1">
      <alignment horizontal="center" vertical="center"/>
    </xf>
    <xf numFmtId="0" fontId="14" fillId="0" borderId="5" xfId="0" applyFont="1" applyFill="1" applyBorder="1">
      <alignment vertical="center"/>
    </xf>
    <xf numFmtId="177" fontId="5" fillId="0" borderId="5" xfId="0" applyNumberFormat="1" applyFont="1" applyFill="1" applyBorder="1" applyAlignment="1">
      <alignment horizontal="right" vertical="center" shrinkToFit="1"/>
    </xf>
    <xf numFmtId="0" fontId="14" fillId="0" borderId="7" xfId="0" applyFont="1" applyFill="1" applyBorder="1" applyAlignment="1">
      <alignment horizontal="right" vertical="center"/>
    </xf>
    <xf numFmtId="0" fontId="18" fillId="0" borderId="0" xfId="0" applyFont="1" applyFill="1">
      <alignment vertical="center"/>
    </xf>
    <xf numFmtId="0" fontId="14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180" fontId="5" fillId="0" borderId="7" xfId="0" applyNumberFormat="1" applyFont="1" applyFill="1" applyBorder="1" applyAlignment="1">
      <alignment horizontal="center" vertical="center"/>
    </xf>
    <xf numFmtId="14" fontId="14" fillId="0" borderId="5" xfId="0" applyNumberFormat="1" applyFont="1" applyFill="1" applyBorder="1" applyAlignment="1">
      <alignment horizontal="center" vertical="center"/>
    </xf>
    <xf numFmtId="43" fontId="14" fillId="0" borderId="5" xfId="0" applyNumberFormat="1" applyFont="1" applyFill="1" applyBorder="1" applyAlignment="1">
      <alignment horizontal="right" vertical="center"/>
    </xf>
    <xf numFmtId="43" fontId="14" fillId="0" borderId="7" xfId="0" applyNumberFormat="1" applyFont="1" applyFill="1" applyBorder="1" applyAlignment="1">
      <alignment horizontal="right" vertical="center"/>
    </xf>
    <xf numFmtId="0" fontId="14" fillId="0" borderId="0" xfId="0" applyFont="1" applyFill="1">
      <alignment vertical="center"/>
    </xf>
    <xf numFmtId="181" fontId="14" fillId="0" borderId="0" xfId="0" applyNumberFormat="1" applyFont="1" applyFill="1" applyAlignment="1">
      <alignment horizontal="center" vertical="center"/>
    </xf>
    <xf numFmtId="0" fontId="14" fillId="0" borderId="7" xfId="0" applyFont="1" applyFill="1" applyBorder="1" applyAlignment="1">
      <alignment horizontal="left" vertical="center"/>
    </xf>
    <xf numFmtId="14" fontId="14" fillId="2" borderId="7" xfId="0" applyNumberFormat="1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right" vertical="center"/>
    </xf>
    <xf numFmtId="43" fontId="14" fillId="2" borderId="7" xfId="0" applyNumberFormat="1" applyFont="1" applyFill="1" applyBorder="1" applyAlignment="1">
      <alignment horizontal="right" vertical="center"/>
    </xf>
    <xf numFmtId="43" fontId="14" fillId="2" borderId="7" xfId="0" applyNumberFormat="1" applyFont="1" applyFill="1" applyBorder="1" applyAlignment="1">
      <alignment horizontal="right" vertical="center" shrinkToFit="1"/>
    </xf>
    <xf numFmtId="0" fontId="14" fillId="2" borderId="7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14" fillId="2" borderId="7" xfId="0" applyNumberFormat="1" applyFont="1" applyFill="1" applyBorder="1" applyAlignment="1">
      <alignment horizontal="center" vertical="center"/>
    </xf>
    <xf numFmtId="43" fontId="14" fillId="0" borderId="7" xfId="0" applyNumberFormat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vertical="center" shrinkToFit="1"/>
    </xf>
    <xf numFmtId="0" fontId="14" fillId="2" borderId="7" xfId="0" applyFont="1" applyFill="1" applyBorder="1">
      <alignment vertical="center"/>
    </xf>
    <xf numFmtId="0" fontId="5" fillId="0" borderId="0" xfId="0" applyNumberFormat="1" applyFont="1" applyFill="1" applyBorder="1">
      <alignment vertical="center"/>
    </xf>
    <xf numFmtId="0" fontId="14" fillId="0" borderId="0" xfId="0" applyNumberFormat="1" applyFont="1" applyFill="1" applyBorder="1">
      <alignment vertical="center"/>
    </xf>
    <xf numFmtId="0" fontId="14" fillId="0" borderId="0" xfId="0" applyNumberFormat="1" applyFont="1" applyFill="1" applyBorder="1" applyAlignment="1">
      <alignment horizontal="center" vertical="center"/>
    </xf>
    <xf numFmtId="0" fontId="14" fillId="2" borderId="0" xfId="0" applyNumberFormat="1" applyFont="1" applyFill="1" applyBorder="1">
      <alignment vertical="center"/>
    </xf>
    <xf numFmtId="0" fontId="5" fillId="2" borderId="15" xfId="51" applyFont="1" applyFill="1" applyBorder="1" applyAlignment="1" applyProtection="1">
      <alignment horizontal="center" vertical="center" wrapText="1"/>
    </xf>
    <xf numFmtId="0" fontId="5" fillId="2" borderId="16" xfId="51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>
      <alignment horizontal="center" vertical="center" shrinkToFit="1"/>
    </xf>
    <xf numFmtId="180" fontId="5" fillId="0" borderId="7" xfId="0" applyNumberFormat="1" applyFont="1" applyFill="1" applyBorder="1" applyAlignment="1">
      <alignment horizontal="center"/>
    </xf>
    <xf numFmtId="10" fontId="14" fillId="0" borderId="7" xfId="0" applyNumberFormat="1" applyFont="1" applyFill="1" applyBorder="1" applyAlignment="1">
      <alignment horizontal="right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/>
    </xf>
    <xf numFmtId="10" fontId="14" fillId="0" borderId="7" xfId="0" applyNumberFormat="1" applyFont="1" applyFill="1" applyBorder="1" applyAlignment="1">
      <alignment horizontal="right" vertical="center" shrinkToFit="1"/>
    </xf>
    <xf numFmtId="0" fontId="14" fillId="0" borderId="5" xfId="0" applyFont="1" applyFill="1" applyBorder="1" applyAlignment="1">
      <alignment vertical="center" shrinkToFit="1"/>
    </xf>
    <xf numFmtId="43" fontId="14" fillId="2" borderId="5" xfId="0" applyNumberFormat="1" applyFont="1" applyFill="1" applyBorder="1" applyAlignment="1">
      <alignment horizontal="right" vertical="center" shrinkToFit="1"/>
    </xf>
    <xf numFmtId="0" fontId="19" fillId="0" borderId="0" xfId="0" applyFont="1" applyFill="1" applyBorder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/>
    <xf numFmtId="0" fontId="20" fillId="0" borderId="0" xfId="0" applyFont="1" applyFill="1" applyBorder="1">
      <alignment vertical="center"/>
    </xf>
    <xf numFmtId="0" fontId="22" fillId="0" borderId="0" xfId="0" applyFont="1">
      <alignment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Continuous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/>
    </xf>
    <xf numFmtId="14" fontId="20" fillId="0" borderId="7" xfId="0" applyNumberFormat="1" applyFont="1" applyFill="1" applyBorder="1" applyAlignment="1">
      <alignment horizontal="center" vertical="center"/>
    </xf>
    <xf numFmtId="178" fontId="20" fillId="0" borderId="7" xfId="0" applyNumberFormat="1" applyFont="1" applyFill="1" applyBorder="1" applyAlignment="1">
      <alignment horizontal="center"/>
    </xf>
    <xf numFmtId="31" fontId="20" fillId="0" borderId="7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9" fontId="20" fillId="0" borderId="0" xfId="0" applyNumberFormat="1" applyFont="1" applyFill="1" applyBorder="1">
      <alignment vertical="center"/>
    </xf>
    <xf numFmtId="0" fontId="20" fillId="0" borderId="0" xfId="0" applyFont="1" applyFill="1" applyAlignment="1">
      <alignment horizontal="center" vertical="center"/>
    </xf>
    <xf numFmtId="0" fontId="24" fillId="0" borderId="0" xfId="0" applyFont="1" applyFill="1">
      <alignment vertical="center"/>
    </xf>
    <xf numFmtId="0" fontId="25" fillId="0" borderId="7" xfId="0" applyNumberFormat="1" applyFont="1" applyFill="1" applyBorder="1" applyAlignment="1">
      <alignment horizontal="center" vertical="center" wrapText="1"/>
    </xf>
    <xf numFmtId="0" fontId="26" fillId="0" borderId="17" xfId="0" applyNumberFormat="1" applyFont="1" applyFill="1" applyBorder="1" applyAlignment="1">
      <alignment horizontal="center" vertical="center" wrapText="1"/>
    </xf>
    <xf numFmtId="0" fontId="20" fillId="0" borderId="7" xfId="0" applyNumberFormat="1" applyFont="1" applyFill="1" applyBorder="1" applyAlignment="1">
      <alignment horizontal="center" vertical="center"/>
    </xf>
    <xf numFmtId="180" fontId="20" fillId="0" borderId="7" xfId="0" applyNumberFormat="1" applyFont="1" applyFill="1" applyBorder="1" applyAlignment="1">
      <alignment horizontal="center" vertical="center"/>
    </xf>
    <xf numFmtId="0" fontId="20" fillId="0" borderId="0" xfId="0" applyFont="1" applyFill="1">
      <alignment vertical="center"/>
    </xf>
    <xf numFmtId="181" fontId="20" fillId="0" borderId="0" xfId="0" applyNumberFormat="1" applyFont="1" applyFill="1" applyAlignment="1">
      <alignment horizontal="center" vertical="center"/>
    </xf>
    <xf numFmtId="0" fontId="5" fillId="2" borderId="7" xfId="51" applyFont="1" applyFill="1" applyBorder="1" applyAlignment="1" applyProtection="1">
      <alignment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14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right" vertical="center"/>
    </xf>
    <xf numFmtId="43" fontId="5" fillId="0" borderId="5" xfId="0" applyNumberFormat="1" applyFont="1" applyFill="1" applyBorder="1" applyAlignment="1">
      <alignment horizontal="right" vertical="center" shrinkToFit="1"/>
    </xf>
    <xf numFmtId="9" fontId="5" fillId="0" borderId="5" xfId="3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10" fontId="5" fillId="0" borderId="7" xfId="0" applyNumberFormat="1" applyFont="1" applyFill="1" applyBorder="1" applyAlignment="1">
      <alignment horizontal="right" vertical="center"/>
    </xf>
    <xf numFmtId="9" fontId="5" fillId="0" borderId="5" xfId="3" applyNumberFormat="1" applyFont="1" applyFill="1" applyBorder="1" applyAlignment="1">
      <alignment horizontal="right" vertical="center"/>
    </xf>
    <xf numFmtId="43" fontId="5" fillId="0" borderId="7" xfId="0" applyNumberFormat="1" applyFont="1" applyFill="1" applyBorder="1" applyAlignment="1">
      <alignment horizontal="right" vertical="center"/>
    </xf>
    <xf numFmtId="43" fontId="5" fillId="0" borderId="21" xfId="0" applyNumberFormat="1" applyFont="1" applyFill="1" applyBorder="1" applyAlignment="1">
      <alignment horizontal="right" vertical="center"/>
    </xf>
    <xf numFmtId="14" fontId="5" fillId="0" borderId="5" xfId="0" applyNumberFormat="1" applyFont="1" applyFill="1" applyBorder="1" applyAlignment="1">
      <alignment horizontal="right" vertical="center"/>
    </xf>
    <xf numFmtId="10" fontId="5" fillId="0" borderId="5" xfId="0" applyNumberFormat="1" applyFont="1" applyFill="1" applyBorder="1" applyAlignment="1">
      <alignment horizontal="right" vertical="center"/>
    </xf>
    <xf numFmtId="180" fontId="0" fillId="0" borderId="7" xfId="0" applyNumberFormat="1" applyFont="1" applyFill="1" applyBorder="1" applyAlignment="1">
      <alignment horizontal="center" vertical="center"/>
    </xf>
    <xf numFmtId="43" fontId="27" fillId="0" borderId="7" xfId="0" applyNumberFormat="1" applyFont="1" applyFill="1" applyBorder="1" applyAlignment="1">
      <alignment horizontal="right" vertical="center"/>
    </xf>
    <xf numFmtId="43" fontId="27" fillId="0" borderId="21" xfId="0" applyNumberFormat="1" applyFont="1" applyFill="1" applyBorder="1" applyAlignment="1">
      <alignment horizontal="right" vertical="center"/>
    </xf>
    <xf numFmtId="14" fontId="27" fillId="0" borderId="5" xfId="0" applyNumberFormat="1" applyFont="1" applyFill="1" applyBorder="1" applyAlignment="1">
      <alignment horizontal="right" vertical="center"/>
    </xf>
    <xf numFmtId="43" fontId="27" fillId="0" borderId="5" xfId="0" applyNumberFormat="1" applyFont="1" applyFill="1" applyBorder="1" applyAlignment="1">
      <alignment horizontal="right" vertical="center" shrinkToFit="1"/>
    </xf>
    <xf numFmtId="10" fontId="27" fillId="0" borderId="7" xfId="0" applyNumberFormat="1" applyFont="1" applyFill="1" applyBorder="1" applyAlignment="1">
      <alignment horizontal="right" vertical="center" shrinkToFit="1"/>
    </xf>
    <xf numFmtId="10" fontId="27" fillId="0" borderId="5" xfId="0" applyNumberFormat="1" applyFont="1" applyFill="1" applyBorder="1" applyAlignment="1">
      <alignment horizontal="right" vertical="center" shrinkToFit="1"/>
    </xf>
    <xf numFmtId="43" fontId="0" fillId="0" borderId="5" xfId="0" applyNumberFormat="1" applyFont="1" applyFill="1" applyBorder="1" applyAlignment="1">
      <alignment horizontal="right" vertical="center" shrinkToFit="1"/>
    </xf>
    <xf numFmtId="10" fontId="27" fillId="0" borderId="7" xfId="0" applyNumberFormat="1" applyFont="1" applyFill="1" applyBorder="1" applyAlignment="1">
      <alignment horizontal="right" vertical="center"/>
    </xf>
    <xf numFmtId="10" fontId="27" fillId="0" borderId="5" xfId="0" applyNumberFormat="1" applyFont="1" applyFill="1" applyBorder="1" applyAlignment="1">
      <alignment horizontal="right" vertical="center"/>
    </xf>
    <xf numFmtId="14" fontId="27" fillId="0" borderId="5" xfId="0" applyNumberFormat="1" applyFont="1" applyFill="1" applyBorder="1" applyAlignment="1">
      <alignment horizontal="center" vertical="center"/>
    </xf>
    <xf numFmtId="43" fontId="27" fillId="2" borderId="7" xfId="0" applyNumberFormat="1" applyFont="1" applyFill="1" applyBorder="1" applyAlignment="1">
      <alignment horizontal="right" vertical="center" shrinkToFit="1"/>
    </xf>
    <xf numFmtId="43" fontId="27" fillId="2" borderId="7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Border="1">
      <alignment vertical="center"/>
    </xf>
    <xf numFmtId="0" fontId="14" fillId="0" borderId="0" xfId="0" applyFont="1" applyFill="1" applyBorder="1" applyAlignment="1">
      <alignment horizontal="right" vertical="center"/>
    </xf>
    <xf numFmtId="43" fontId="14" fillId="0" borderId="0" xfId="3" applyNumberFormat="1" applyFont="1" applyFill="1" applyBorder="1">
      <alignment vertical="center"/>
    </xf>
    <xf numFmtId="9" fontId="14" fillId="0" borderId="0" xfId="3" applyFont="1" applyFill="1" applyBorder="1">
      <alignment vertical="center"/>
    </xf>
    <xf numFmtId="0" fontId="1" fillId="2" borderId="0" xfId="0" applyFont="1" applyFill="1" applyAlignment="1">
      <alignment horizontal="right" vertical="center"/>
    </xf>
    <xf numFmtId="43" fontId="1" fillId="2" borderId="0" xfId="3" applyNumberFormat="1" applyFont="1" applyFill="1" applyAlignment="1">
      <alignment horizontal="center" vertical="center"/>
    </xf>
    <xf numFmtId="9" fontId="1" fillId="2" borderId="0" xfId="3" applyFont="1" applyFill="1" applyAlignment="1">
      <alignment horizontal="center" vertical="center"/>
    </xf>
    <xf numFmtId="0" fontId="14" fillId="2" borderId="0" xfId="0" applyNumberFormat="1" applyFont="1" applyFill="1" applyBorder="1" applyAlignment="1">
      <alignment horizontal="right" vertical="center"/>
    </xf>
    <xf numFmtId="43" fontId="14" fillId="2" borderId="0" xfId="3" applyNumberFormat="1" applyFont="1" applyFill="1" applyBorder="1" applyAlignment="1">
      <alignment horizontal="center" vertical="center"/>
    </xf>
    <xf numFmtId="9" fontId="14" fillId="2" borderId="0" xfId="3" applyFont="1" applyFill="1" applyBorder="1" applyAlignment="1">
      <alignment horizontal="center" vertical="center"/>
    </xf>
    <xf numFmtId="176" fontId="14" fillId="2" borderId="0" xfId="0" applyNumberFormat="1" applyFont="1" applyFill="1" applyAlignment="1">
      <alignment horizontal="right" vertical="center"/>
    </xf>
    <xf numFmtId="43" fontId="14" fillId="2" borderId="0" xfId="3" applyNumberFormat="1" applyFont="1" applyFill="1" applyAlignment="1">
      <alignment horizontal="center" vertical="center"/>
    </xf>
    <xf numFmtId="9" fontId="14" fillId="2" borderId="0" xfId="3" applyFont="1" applyFill="1" applyAlignment="1">
      <alignment horizontal="center" vertical="center"/>
    </xf>
    <xf numFmtId="0" fontId="14" fillId="2" borderId="0" xfId="0" applyFont="1" applyFill="1" applyBorder="1" applyAlignment="1">
      <alignment horizontal="right" vertical="center"/>
    </xf>
    <xf numFmtId="43" fontId="14" fillId="2" borderId="0" xfId="3" applyNumberFormat="1" applyFont="1" applyFill="1" applyBorder="1">
      <alignment vertical="center"/>
    </xf>
    <xf numFmtId="9" fontId="14" fillId="2" borderId="0" xfId="3" applyFont="1" applyFill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43" fontId="5" fillId="2" borderId="5" xfId="0" applyNumberFormat="1" applyFont="1" applyFill="1" applyBorder="1" applyAlignment="1">
      <alignment horizontal="center" vertical="center"/>
    </xf>
    <xf numFmtId="9" fontId="14" fillId="2" borderId="7" xfId="3" applyFont="1" applyFill="1" applyBorder="1" applyAlignment="1">
      <alignment horizontal="center" vertical="center"/>
    </xf>
    <xf numFmtId="43" fontId="5" fillId="2" borderId="7" xfId="3" applyNumberFormat="1" applyFont="1" applyFill="1" applyBorder="1" applyAlignment="1">
      <alignment horizontal="center" vertical="center" shrinkToFit="1"/>
    </xf>
    <xf numFmtId="9" fontId="5" fillId="2" borderId="7" xfId="3" applyFont="1" applyFill="1" applyBorder="1" applyAlignment="1">
      <alignment horizontal="center" vertical="center" shrinkToFit="1"/>
    </xf>
    <xf numFmtId="43" fontId="5" fillId="0" borderId="5" xfId="3" applyNumberFormat="1" applyFont="1" applyFill="1" applyBorder="1" applyAlignment="1">
      <alignment horizontal="right" vertical="center" shrinkToFit="1"/>
    </xf>
    <xf numFmtId="10" fontId="5" fillId="0" borderId="5" xfId="3" applyNumberFormat="1" applyFont="1" applyFill="1" applyBorder="1" applyAlignment="1">
      <alignment horizontal="right" vertical="center" shrinkToFit="1"/>
    </xf>
    <xf numFmtId="9" fontId="5" fillId="0" borderId="7" xfId="3" applyFont="1" applyFill="1" applyBorder="1" applyAlignment="1">
      <alignment horizontal="right" vertical="center"/>
    </xf>
    <xf numFmtId="180" fontId="5" fillId="0" borderId="7" xfId="0" applyNumberFormat="1" applyFont="1" applyFill="1" applyBorder="1" applyAlignment="1">
      <alignment horizontal="right" vertical="center"/>
    </xf>
    <xf numFmtId="180" fontId="0" fillId="0" borderId="7" xfId="0" applyNumberFormat="1" applyFont="1" applyFill="1" applyBorder="1" applyAlignment="1">
      <alignment horizontal="right" vertical="center"/>
    </xf>
    <xf numFmtId="9" fontId="27" fillId="0" borderId="7" xfId="3" applyFont="1" applyFill="1" applyBorder="1" applyAlignment="1">
      <alignment horizontal="right" vertical="center" shrinkToFit="1"/>
    </xf>
    <xf numFmtId="9" fontId="27" fillId="0" borderId="7" xfId="3" applyFont="1" applyFill="1" applyBorder="1" applyAlignment="1">
      <alignment horizontal="right" vertical="center"/>
    </xf>
    <xf numFmtId="43" fontId="27" fillId="2" borderId="7" xfId="3" applyNumberFormat="1" applyFont="1" applyFill="1" applyBorder="1" applyAlignment="1">
      <alignment horizontal="right" vertical="center" shrinkToFit="1"/>
    </xf>
    <xf numFmtId="9" fontId="27" fillId="2" borderId="7" xfId="3" applyFont="1" applyFill="1" applyBorder="1" applyAlignment="1">
      <alignment horizontal="right" vertical="center" shrinkToFit="1"/>
    </xf>
    <xf numFmtId="0" fontId="14" fillId="0" borderId="0" xfId="0" applyNumberFormat="1" applyFont="1" applyFill="1" applyBorder="1" applyAlignment="1">
      <alignment horizontal="righ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_评估空白套表1" xfId="50"/>
    <cellStyle name="常规_Sheet1" xfId="51"/>
    <cellStyle name="Normal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2034;&#24341;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37500</xdr:colOff>
      <xdr:row>0</xdr:row>
      <xdr:rowOff>0</xdr:rowOff>
    </xdr:from>
    <xdr:to>
      <xdr:col>20</xdr:col>
      <xdr:colOff>611159</xdr:colOff>
      <xdr:row>1</xdr:row>
      <xdr:rowOff>0</xdr:rowOff>
    </xdr:to>
    <xdr:sp>
      <xdr:nvSpPr>
        <xdr:cNvPr id="2" name="horizontalScroll"/>
        <xdr:cNvSpPr/>
      </xdr:nvSpPr>
      <xdr:spPr>
        <a:xfrm>
          <a:off x="8373110" y="0"/>
          <a:ext cx="573405" cy="323850"/>
        </a:xfrm>
        <a:prstGeom prst="horizontalScroll">
          <a:avLst/>
        </a:prstGeom>
        <a:solidFill>
          <a:srgbClr val="C0C0C0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27432" tIns="27432" rIns="27432" bIns="27432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 i="1" u="dbl">
              <a:solidFill>
                <a:srgbClr val="FF0000"/>
              </a:solidFill>
              <a:latin typeface="Arial Narrow" panose="020B0606020202030204" charset="0"/>
              <a:ea typeface="Arial Narrow" panose="020B0606020202030204" charset="0"/>
            </a:rPr>
            <a:t>Back</a:t>
          </a:r>
          <a:endParaRPr lang="en-US" altLang="zh-CN" sz="1200" b="1" i="1" u="dbl">
            <a:solidFill>
              <a:srgbClr val="FF0000"/>
            </a:solidFill>
            <a:latin typeface="Arial Narrow" panose="020B0606020202030204" charset="0"/>
            <a:ea typeface="Arial Narrow" panose="020B060602020203020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23</xdr:col>
      <xdr:colOff>66675</xdr:colOff>
      <xdr:row>0</xdr:row>
      <xdr:rowOff>0</xdr:rowOff>
    </xdr:from>
    <xdr:to>
      <xdr:col>24</xdr:col>
      <xdr:colOff>57150</xdr:colOff>
      <xdr:row>0</xdr:row>
      <xdr:rowOff>323850</xdr:rowOff>
    </xdr:to>
    <xdr:sp>
      <xdr:nvSpPr>
        <xdr:cNvPr id="2" name="AutoShape 7">
          <a:hlinkClick xmlns:r="http://schemas.openxmlformats.org/officeDocument/2006/relationships" r:id="rId1"/>
        </xdr:cNvPr>
        <xdr:cNvSpPr/>
      </xdr:nvSpPr>
      <xdr:spPr>
        <a:xfrm>
          <a:off x="11878310" y="0"/>
          <a:ext cx="57150" cy="295275"/>
        </a:xfrm>
        <a:prstGeom prst="horizontalScroll">
          <a:avLst>
            <a:gd name="adj" fmla="val 12500"/>
          </a:avLst>
        </a:prstGeom>
        <a:solidFill>
          <a:srgbClr val="C0C0C0">
            <a:alpha val="100000"/>
          </a:srgbClr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  <xdr:txBody>
        <a:bodyPr vertOverflow="clip" vert="horz" wrap="square" lIns="27432" tIns="27432" rIns="27432" bIns="27432" anchor="ctr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 sz="1200" b="1" i="1" u="dbl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Arial Narrow" panose="020B0606020202030204" charset="0"/>
              <a:ea typeface="Arial Narrow" panose="020B0606020202030204" charset="0"/>
              <a:cs typeface="Arial Narrow" panose="020B0606020202030204" charset="0"/>
              <a:sym typeface="Arial Narrow" panose="020B0606020202030204" charset="0"/>
            </a:rPr>
            <a:t>Back</a:t>
          </a:r>
          <a:endParaRPr lang="zh-CN" altLang="en-US" sz="1200" b="1" i="1" u="dbl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Arial Narrow" panose="020B0606020202030204" charset="0"/>
            <a:ea typeface="Arial Narrow" panose="020B0606020202030204" charset="0"/>
            <a:cs typeface="Arial Narrow" panose="020B0606020202030204" charset="0"/>
            <a:sym typeface="Arial Narrow" panose="020B0606020202030204" charset="0"/>
          </a:endParaRP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24037;&#20316;&#24213;&#31295;12.11\&#22303;&#22320;&#24213;&#312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操作表"/>
      <sheetName val="调查分析表"/>
      <sheetName val="土地一般因素"/>
      <sheetName val="成本逼近"/>
      <sheetName val="土地调查评价表-工业用地"/>
      <sheetName val="土地调查评价表-商业用地"/>
      <sheetName val="居住用地"/>
      <sheetName val="工业"/>
      <sheetName val="住宅"/>
      <sheetName val="商业"/>
      <sheetName val="土地租赁"/>
      <sheetName val="房地出租"/>
      <sheetName val="生产企业不动产"/>
      <sheetName val="XL4Poppy"/>
      <sheetName val="封面"/>
      <sheetName val="毕马威联系人"/>
      <sheetName val="资产负债表项目与会计科目对照表"/>
      <sheetName val="1.0 现金"/>
      <sheetName val="1.1 运送中现金"/>
      <sheetName val="1.2 银行存款"/>
      <sheetName val="2.0 贵金属"/>
      <sheetName val="3.0 存放中央银行款项"/>
      <sheetName val="4.0 存放拆放同业和金融性公司款项"/>
      <sheetName val="5.0 贷款分析(按性质)"/>
      <sheetName val="5.1 按客户性质分类"/>
      <sheetName val="5.2 非应计贷款与后三类贷款调节表"/>
      <sheetName val="5.3-贷款分析(按原发放日期分析)"/>
      <sheetName val="5.4- 贷款分析(按逾期日分析)"/>
      <sheetName val="6.0 贴现分析(按汇票性质,风险分析)"/>
      <sheetName val="6.1 再贴现资金"/>
      <sheetName val="7.0 呆账准备金"/>
      <sheetName val="8.0 投资分类表"/>
      <sheetName val="8.1 增减变动情况"/>
      <sheetName val="8.2 短期债券投资明细表"/>
      <sheetName val="8.3 长期债券投资明细表"/>
      <sheetName val="8.4 股权投资明细表"/>
      <sheetName val="8.5 短期债券投资销售"/>
      <sheetName val="8.6 长期债券投资销售"/>
      <sheetName val="8.7 股权投资销售"/>
      <sheetName val="9.0 代理证券"/>
      <sheetName val="10.0 买入返售证券款"/>
      <sheetName val="10.1 买入返售证券款明细表"/>
      <sheetName val="11.0 应收账款增减变动情况和帐龄分析"/>
      <sheetName val="12.0 其它应收款帐龄分析"/>
      <sheetName val="12.1 其它应收款明细表"/>
      <sheetName val="13.0 待处理流动资产损益明细表"/>
      <sheetName val="14.0 固定资产和在建工程"/>
      <sheetName val="14.1 固定资产内部转入"/>
      <sheetName val="14.2 固定资产内部转出"/>
      <sheetName val="14.3 由第三方保管的固定资产"/>
      <sheetName val="14.4 持有作经营租赁用途的固定资产"/>
      <sheetName val="14.5 闲置的固定资产"/>
      <sheetName val="14.6 以银行以外名义持有的固定资产"/>
      <sheetName val="14.7 作抵押用途的固定资产"/>
      <sheetName val="14.8 其他所有权,使用权带有限制的固定资产"/>
      <sheetName val="14.9 以重估值记帐的固定资产"/>
      <sheetName val="14.10 在建工程"/>
      <sheetName val="14.11 融资租入固定资产"/>
      <sheetName val="14.12 帐外资产"/>
      <sheetName val="14.13 资本承担"/>
      <sheetName val="14.14 土地"/>
      <sheetName val="14.15 提足折旧的固定资产"/>
      <sheetName val="15.0 固定资产清理明细表"/>
      <sheetName val="16.0 待处理固定资产损益明细表"/>
      <sheetName val="17.0 无形资产"/>
      <sheetName val="17.1 土地使用权"/>
      <sheetName val="17.2 其它无形资产"/>
      <sheetName val="18.0 长期待摊费用增减变动情况"/>
      <sheetName val="18.1 长期待摊费用明细表"/>
      <sheetName val="19.0 系统内往来"/>
      <sheetName val="20.0 待处理抵贷资产"/>
      <sheetName val="21.0 待处理资产明细表"/>
      <sheetName val="22.0 向中央银行借款明细表"/>
      <sheetName val="23.0 同业存放拆入和金融性公司拆入款项"/>
      <sheetName val="24.0 应解汇款"/>
      <sheetName val="25.0 汇出汇款"/>
      <sheetName val="26.0 应付帐款增减变动情况和帐龄分析"/>
      <sheetName val="27.0 其他应付款帐龄分析"/>
      <sheetName val="27.1 其他应付款明细表"/>
      <sheetName val="27.2 应付工资"/>
      <sheetName val="27.3 应付福利费"/>
      <sheetName val="27.4 预提费用增减变动情况"/>
      <sheetName val="28.0 应交税金"/>
      <sheetName val="29.0 保证金明细表"/>
      <sheetName val="30.0 发行长期债券"/>
      <sheetName val="31.0 长期借款"/>
      <sheetName val="32.0 员工之房改情况调查表"/>
      <sheetName val="33.0 委托贷款,委托贷款基金"/>
      <sheetName val="34.0 股权投资收益分类表"/>
      <sheetName val="35.0 专项其它收入"/>
      <sheetName val="36.0 专项其它支出"/>
      <sheetName val="37.0 以前年度损益调整"/>
      <sheetName val="38.0 - 开出保函"/>
      <sheetName val="38.1-开出信用证"/>
      <sheetName val="38.2 应收各项托收款项"/>
      <sheetName val="38.3 表外未履约期权合同"/>
      <sheetName val="38.4 表外未履约掉期合同"/>
      <sheetName val="38.5 表外未履约外汇合同"/>
      <sheetName val="38.6 或有负债明细表"/>
      <sheetName val="38.6.1 未决诉讼"/>
      <sheetName val="38.7 经营性租赁支出及承诺"/>
      <sheetName val="39.0 资产流动性情况"/>
      <sheetName val="39.1分币种列示资产负债"/>
      <sheetName val="39.2 收益率差异"/>
      <sheetName val="40.0 利息收支变动原因"/>
      <sheetName val="40.1 按业务类型披露"/>
      <sheetName val="40.2 贷款结构分析"/>
      <sheetName val="40.2.1 业务与相关会计科目对照表"/>
      <sheetName val="40.3 专项拨备变动"/>
      <sheetName val="41.0 对外实体投资"/>
      <sheetName val="会计帐与传输总数调节表"/>
      <sheetName val="20.0 待处理抵债资产"/>
      <sheetName val="27.5 应付利润增减变动情况"/>
      <sheetName val="38.6.2 已决未记帐诉讼"/>
      <sheetName val="40.2.2 业务与相关会计科目对照表 (外币)"/>
      <sheetName val="40.3 核销和年內回收款项分类"/>
      <sheetName val="41.1 自办经济实体"/>
      <sheetName val="42.0-关联方交易"/>
      <sheetName val="汇总"/>
      <sheetName val="置"/>
      <sheetName val="赤"/>
      <sheetName val="大"/>
      <sheetName val="红"/>
      <sheetName val="开"/>
      <sheetName val="湄"/>
      <sheetName val="仁"/>
      <sheetName val="绥"/>
      <sheetName val="桐"/>
      <sheetName val="营"/>
      <sheetName val="余"/>
      <sheetName val="正"/>
      <sheetName val="县"/>
      <sheetName val="5.0 贷款分析(按性质) "/>
      <sheetName val="5.3-贷款分析(按原发放日期分析)2003-6-30"/>
      <sheetName val="39。0 资产流动性情况"/>
      <sheetName val="Sheet1"/>
      <sheetName val="Sheet2"/>
      <sheetName val="Sheet3"/>
      <sheetName val="目录"/>
      <sheetName val="表1"/>
      <sheetName val="表2"/>
      <sheetName val="表3流动资产汇总表"/>
      <sheetName val="表3-1-1库存现金"/>
      <sheetName val="表3-1-2运送中现金"/>
      <sheetName val="表3-1-3银行存款"/>
      <sheetName val="表3-2贵金属"/>
      <sheetName val="表3-3存放中央银行款项"/>
      <sheetName val="表3-4存放同业款项"/>
      <sheetName val="表3-5拆放同业款项"/>
      <sheetName val="表3-6拆放金融性公司"/>
      <sheetName val="表3-7短期贷款汇总表"/>
      <sheetName val="表3-7-1短期贷款（对公）"/>
      <sheetName val="表3-7-2短期贷款（对私）"/>
      <sheetName val="表3-8应收进出口押汇"/>
      <sheetName val="表3-9应收账款"/>
      <sheetName val="表3-10其他应收款"/>
      <sheetName val="表3-11贴现"/>
      <sheetName val="表3-12短期投资"/>
      <sheetName val="表3-13代理证券"/>
      <sheetName val="表3-14买入返售证券"/>
      <sheetName val="表3-15待处理流动资产净损失"/>
      <sheetName val="表3-16一年内到期长期投资"/>
      <sheetName val="表4-1-1中长期贷款（对公）"/>
      <sheetName val="表4-1-2中长期贷款（对私）"/>
      <sheetName val="表4-2不良贷款（含对公、私）"/>
      <sheetName val="表5长期投资汇总表"/>
      <sheetName val="表5-1长期股权投资"/>
      <sheetName val="表5-2长期非剥离债转股"/>
      <sheetName val="表5-3长期债券投资"/>
      <sheetName val="表6固定资产汇总表"/>
      <sheetName val="表6-1-1建筑物"/>
      <sheetName val="表6-1-2构筑物"/>
      <sheetName val="表6-2-1机器设备"/>
      <sheetName val="表6-2-2车辆"/>
      <sheetName val="表6-3-1土建在建工程"/>
      <sheetName val="表6-3-2设备在建工程"/>
      <sheetName val="表6-4固定资产清理"/>
      <sheetName val="表6-5待处理固定资产净损失"/>
      <sheetName val="表7-1土地使用权"/>
      <sheetName val="表7-2无形资产-其他无形资产"/>
      <sheetName val="表8-1长期待摊费用"/>
      <sheetName val="表9其他资产"/>
      <sheetName val="表9-1待处理抵债房屋"/>
      <sheetName val="表9-2待处理抵债土地"/>
      <sheetName val="表9-3待处理抵债交通工具"/>
      <sheetName val="表9-4待处理抵债机器设备"/>
      <sheetName val="表9-5待处理抵债权利凭证"/>
      <sheetName val="表9-6待处理其他抵债资产"/>
      <sheetName val="表9-7抵债资产待处理损溢"/>
      <sheetName val="表9-8待处理资产"/>
      <sheetName val="表10流动负债汇总表"/>
      <sheetName val="表10-1短期存款"/>
      <sheetName val="表10-2短期储蓄存款"/>
      <sheetName val="表10-3财政性存款"/>
      <sheetName val="表10-4向央行借款"/>
      <sheetName val="表10-5同业存放款"/>
      <sheetName val="表10-6同业拆入"/>
      <sheetName val="表10-7金融性公司拆入"/>
      <sheetName val="表10-8应解汇款"/>
      <sheetName val="表10-9汇出汇款"/>
      <sheetName val="表10-10应付代理证券款项"/>
      <sheetName val="表10-11应付账款"/>
      <sheetName val="表10-12其它应付款"/>
      <sheetName val="表10-13应付工资"/>
      <sheetName val="表10-14应付福利费"/>
      <sheetName val="表10-15应交税金"/>
      <sheetName val="表10-16应付利润"/>
      <sheetName val="表10-17预提费用"/>
      <sheetName val="表10-18发行短期债券"/>
      <sheetName val="表10-19一年内到期的长期负债"/>
      <sheetName val="表11长期负债汇总"/>
      <sheetName val="表11-1长期存款"/>
      <sheetName val="表11-2长期储蓄存款"/>
      <sheetName val="表11-3保证金"/>
      <sheetName val="表11-4发行长期债券"/>
      <sheetName val="表11-5长期借款"/>
      <sheetName val="表11-6长期应付款"/>
      <sheetName val="表12其他负债"/>
      <sheetName val="表12-1委托贷款"/>
      <sheetName val="表12-2委托贷款基金"/>
      <sheetName val="12.1 其宁应收款明细表"/>
      <sheetName val="20.0 附表"/>
      <sheetName val="29.0 附表"/>
      <sheetName val="33.0 附表（1）"/>
      <sheetName val="33.0 附表（2）"/>
      <sheetName val="33.0 附表（3）"/>
      <sheetName val="33.0 附表（4）"/>
      <sheetName val="33.0 附表（5）"/>
      <sheetName val="表3-6买汇及贴现"/>
      <sheetName val="表3-7短期贷款汇总"/>
      <sheetName val="表3-8贸易融资"/>
      <sheetName val="表3-9应收利息"/>
      <sheetName val="表3-10应收股利"/>
      <sheetName val="表3-11其他应收款"/>
      <sheetName val="表3-13买入返售款项"/>
      <sheetName val="表3-14待摊费用"/>
      <sheetName val="表3-15一年内到期的长期资产"/>
      <sheetName val="表3-16其他流动资产"/>
      <sheetName val="表4-1中长期贷款汇总"/>
      <sheetName val="表4-1-2中长期贷款 (对私)"/>
      <sheetName val="表4-3长期投资汇总表"/>
      <sheetName val="表4-3-1长期股权投资"/>
      <sheetName val="表4-3-2长期信托债转股"/>
      <sheetName val="表4-3-3长期债权投资"/>
      <sheetName val="表5固定资产汇总表 "/>
      <sheetName val="表5-1-1建筑物"/>
      <sheetName val="房地产评估调查表"/>
      <sheetName val="表5-1-2构筑物"/>
      <sheetName val="表5-2-1营业器具"/>
      <sheetName val="表5-2-2交通工具"/>
      <sheetName val="B11车辆状况调查表"/>
      <sheetName val="表5-2-3电子设备"/>
      <sheetName val="表5-2-4租赁器具及设备"/>
      <sheetName val="设备附表1"/>
      <sheetName val="表5-3-1土建在建工程"/>
      <sheetName val="设备附表2"/>
      <sheetName val="表5-3-2设备在建工程"/>
      <sheetName val="表5-4固定资产清理"/>
      <sheetName val="表5-5待处理固定资产净损失"/>
      <sheetName val="表6-1无形资产－土地"/>
      <sheetName val="表6-2无形资产-其他无形资产"/>
      <sheetName val="表7长期待摊费用"/>
      <sheetName val="表8抵债资产汇总表"/>
      <sheetName val="表8-1抵债房屋"/>
      <sheetName val="表8-2抵债土地"/>
      <sheetName val="表8-3抵债交通工具"/>
      <sheetName val="表8-4抵债机器设备"/>
      <sheetName val="表8-5抵债权利凭证"/>
      <sheetName val="表8-6其他抵债资产"/>
      <sheetName val="表8-7抵债资产待处理损溢"/>
      <sheetName val="表9其他长期资产"/>
      <sheetName val="表10-3向央行借款"/>
      <sheetName val="表10-4票据融资"/>
      <sheetName val="表10-7卖出回购款项"/>
      <sheetName val="表10-10存入保证金 "/>
      <sheetName val="表10-11应付利息"/>
      <sheetName val="表10-18递延收益"/>
      <sheetName val="表10-19预计负债"/>
      <sheetName val="表10-20一年内到期的长期负债"/>
      <sheetName val="表10－21其他流动负债"/>
      <sheetName val="表11-3转贷款资金"/>
      <sheetName val="表11-5长期应付款"/>
      <sheetName val="表11－6其他长期负债"/>
      <sheetName val="40－短期借款变动表 "/>
      <sheetName val="41－拆入资金"/>
      <sheetName val="42－应付手续费 "/>
      <sheetName val="43－应付佣金 "/>
      <sheetName val="44－应付分保账款 "/>
      <sheetName val="45－预收保费 "/>
      <sheetName val="46-预收分保赔款（中华）"/>
      <sheetName val="47-存入分保准备金（中华）"/>
      <sheetName val="48－存入保证金 "/>
      <sheetName val="49－存入准备金清查评估表（中华）"/>
      <sheetName val="50-内部往来"/>
      <sheetName val="50－1-内部往来清查评估表（中华）"/>
      <sheetName val="50－2－系统往来清查评估表（中华）"/>
      <sheetName val="51-1-应付工资及应付福利费变动表"/>
      <sheetName val="51-2-职工人数统计表"/>
      <sheetName val="51-3-福利费计算表"/>
      <sheetName val="52－应付保户利差"/>
      <sheetName val="52-1应付保户利差（中华）"/>
      <sheetName val="53－应付利润"/>
      <sheetName val="54－应交税金"/>
      <sheetName val="55－卖出回购证券"/>
      <sheetName val="56－其他应付款"/>
      <sheetName val="57－预提费用"/>
      <sheetName val="57-1-预提费用清查表（中华）"/>
      <sheetName val="58－未决赔款准备金"/>
      <sheetName val="60－未到期责任准备金"/>
      <sheetName val="61－保户储金"/>
      <sheetName val="62－其他流动负债"/>
      <sheetName val="63－长期责任准备金"/>
      <sheetName val="64－长期健康险责任准备金"/>
      <sheetName val="65－寿险责任准备金"/>
      <sheetName val="66－保险保障基金"/>
      <sheetName val="67－长期借款"/>
      <sheetName val="67-1-一年内到期长期负债清查表（中华）"/>
      <sheetName val="68-长期应付款"/>
      <sheetName val="69-住房周转金"/>
      <sheetName val="70-其他长期负债"/>
      <sheetName val="71-少数股东权益"/>
      <sheetName val="72-所有者权益"/>
      <sheetName val="72-1-接受捐赠资产"/>
      <sheetName val="总审定表"/>
      <sheetName val="房地产评估调查表（1）"/>
      <sheetName val="房地产评估调查表（2）"/>
      <sheetName val="房地产评估调查表（3）"/>
      <sheetName val="房地产调查评估表（4）"/>
      <sheetName val="房地产评估调查表（5）"/>
      <sheetName val="房地产评估调查表（6）"/>
      <sheetName val="房地产评估调查表(7)"/>
      <sheetName val="房地产评估调查表（8）"/>
      <sheetName val="房地产评估调查表（9）"/>
      <sheetName val="房地产评估调查表 (10)"/>
      <sheetName val="房地产评估调查表 (11)"/>
      <sheetName val="房地产评估调查表 (1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indexed="50"/>
  </sheetPr>
  <dimension ref="A1:XFD36"/>
  <sheetViews>
    <sheetView view="pageBreakPreview" zoomScaleNormal="100" workbookViewId="0">
      <selection activeCell="I20" sqref="I20"/>
    </sheetView>
  </sheetViews>
  <sheetFormatPr defaultColWidth="9" defaultRowHeight="15.75" customHeight="1"/>
  <cols>
    <col min="1" max="1" width="4.375" style="57" customWidth="1"/>
    <col min="2" max="2" width="5.29166666666667" style="57" customWidth="1"/>
    <col min="3" max="3" width="26.6083333333333" style="57" customWidth="1"/>
    <col min="4" max="4" width="24.425" style="57" customWidth="1"/>
    <col min="5" max="5" width="5.89166666666667" style="57" customWidth="1"/>
    <col min="6" max="6" width="5.125" style="55" customWidth="1"/>
    <col min="7" max="7" width="8.675" style="57" customWidth="1"/>
    <col min="8" max="8" width="4.88333333333333" style="57" customWidth="1"/>
    <col min="9" max="9" width="9.28333333333333" style="204" customWidth="1"/>
    <col min="10" max="10" width="11.975" style="57" customWidth="1"/>
    <col min="11" max="11" width="13.0083333333333" style="205" customWidth="1"/>
    <col min="12" max="12" width="11.975" style="57" customWidth="1"/>
    <col min="13" max="13" width="7.10833333333333" style="206" customWidth="1"/>
    <col min="14" max="14" width="10.875" style="57" customWidth="1"/>
    <col min="15" max="15" width="7.74166666666667" style="57" customWidth="1"/>
    <col min="16" max="16" width="8.38333333333333" style="57" customWidth="1"/>
    <col min="17" max="17" width="9" style="57" customWidth="1"/>
    <col min="18" max="18" width="12" style="57" customWidth="1"/>
    <col min="19" max="218" width="9" style="57" customWidth="1"/>
    <col min="219" max="16346" width="9" style="56"/>
  </cols>
  <sheetData>
    <row r="1" s="54" customFormat="1" ht="25.5" customHeight="1" spans="1:218 16347:16384">
      <c r="A1" s="58" t="s">
        <v>0</v>
      </c>
      <c r="B1" s="58"/>
      <c r="C1" s="58"/>
      <c r="D1" s="58"/>
      <c r="E1" s="58"/>
      <c r="F1" s="58"/>
      <c r="G1" s="58"/>
      <c r="H1" s="58"/>
      <c r="I1" s="207"/>
      <c r="J1" s="58"/>
      <c r="K1" s="208"/>
      <c r="L1" s="58"/>
      <c r="M1" s="209"/>
      <c r="N1" s="58"/>
      <c r="O1" s="58"/>
      <c r="P1" s="58"/>
    </row>
    <row r="2" customHeight="1" spans="1:218 16347:16384">
      <c r="A2" s="60"/>
      <c r="B2" s="60"/>
      <c r="C2" s="60"/>
      <c r="D2" s="60"/>
      <c r="E2" s="60"/>
      <c r="F2" s="60"/>
      <c r="G2" s="60"/>
      <c r="H2" s="60"/>
      <c r="I2" s="210"/>
      <c r="J2" s="61"/>
      <c r="K2" s="211"/>
      <c r="L2" s="61"/>
      <c r="M2" s="212"/>
      <c r="N2" s="62"/>
      <c r="O2" s="63"/>
      <c r="P2" s="63"/>
    </row>
    <row r="3" customHeight="1" spans="1:218 16347:16384">
      <c r="A3" s="64" t="e">
        <f>#REF!</f>
        <v>#REF!</v>
      </c>
      <c r="B3" s="64"/>
      <c r="C3" s="64"/>
      <c r="D3" s="64"/>
      <c r="E3" s="64"/>
      <c r="F3" s="64"/>
      <c r="G3" s="64"/>
      <c r="H3" s="64"/>
      <c r="I3" s="213"/>
      <c r="J3" s="64"/>
      <c r="K3" s="214"/>
      <c r="L3" s="64"/>
      <c r="M3" s="215"/>
      <c r="N3" s="64"/>
      <c r="O3" s="64"/>
      <c r="P3" s="64"/>
    </row>
    <row r="4" customHeight="1" spans="1:218 16347:16384">
      <c r="A4" s="66" t="e">
        <f>#REF!</f>
        <v>#REF!</v>
      </c>
      <c r="B4" s="67"/>
      <c r="C4" s="67"/>
      <c r="D4" s="67"/>
      <c r="E4" s="67"/>
      <c r="F4" s="68"/>
      <c r="G4" s="67"/>
      <c r="H4" s="67"/>
      <c r="I4" s="216"/>
      <c r="J4" s="67"/>
      <c r="K4" s="217"/>
      <c r="L4" s="67"/>
      <c r="M4" s="218"/>
      <c r="N4" s="69"/>
      <c r="O4" s="69"/>
      <c r="P4" s="70" t="s">
        <v>1</v>
      </c>
    </row>
    <row r="5" s="55" customFormat="1" customHeight="1" spans="1:218 16347:16384">
      <c r="A5" s="72" t="s">
        <v>2</v>
      </c>
      <c r="B5" s="74" t="s">
        <v>3</v>
      </c>
      <c r="C5" s="73" t="s">
        <v>4</v>
      </c>
      <c r="D5" s="74" t="s">
        <v>5</v>
      </c>
      <c r="E5" s="74" t="s">
        <v>6</v>
      </c>
      <c r="F5" s="73" t="s">
        <v>7</v>
      </c>
      <c r="G5" s="73" t="s">
        <v>8</v>
      </c>
      <c r="H5" s="74" t="s">
        <v>9</v>
      </c>
      <c r="I5" s="73" t="s">
        <v>10</v>
      </c>
      <c r="J5" s="219" t="s">
        <v>11</v>
      </c>
      <c r="K5" s="220"/>
      <c r="L5" s="132" t="s">
        <v>12</v>
      </c>
      <c r="M5" s="221"/>
      <c r="N5" s="81"/>
      <c r="O5" s="73" t="s">
        <v>13</v>
      </c>
      <c r="P5" s="73" t="s">
        <v>14</v>
      </c>
    </row>
    <row r="6" s="55" customFormat="1" customHeight="1" spans="1:218 16347:16384">
      <c r="A6" s="81"/>
      <c r="B6" s="82"/>
      <c r="C6" s="81"/>
      <c r="D6" s="82"/>
      <c r="E6" s="82"/>
      <c r="F6" s="81"/>
      <c r="G6" s="81"/>
      <c r="H6" s="82"/>
      <c r="I6" s="81"/>
      <c r="J6" s="132" t="s">
        <v>15</v>
      </c>
      <c r="K6" s="222" t="s">
        <v>16</v>
      </c>
      <c r="L6" s="132" t="s">
        <v>15</v>
      </c>
      <c r="M6" s="223" t="s">
        <v>17</v>
      </c>
      <c r="N6" s="72" t="s">
        <v>16</v>
      </c>
      <c r="O6" s="81"/>
      <c r="P6" s="81"/>
    </row>
    <row r="7" s="56" customFormat="1" customHeight="1" spans="1:218 16347:16384">
      <c r="A7" s="25"/>
      <c r="B7" s="25"/>
      <c r="C7" s="25"/>
      <c r="D7" s="25"/>
      <c r="E7" s="25"/>
      <c r="F7" s="25"/>
      <c r="G7" s="134"/>
      <c r="H7" s="134"/>
      <c r="I7" s="175"/>
      <c r="J7" s="179"/>
      <c r="K7" s="224"/>
      <c r="L7" s="179"/>
      <c r="M7" s="225"/>
      <c r="N7" s="179"/>
      <c r="O7" s="25"/>
      <c r="P7" s="25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XDS7" s="99"/>
      <c r="XDT7" s="99"/>
      <c r="XDU7" s="99"/>
      <c r="XDV7" s="99"/>
      <c r="XDW7" s="99"/>
      <c r="XDX7" s="99"/>
      <c r="XDY7" s="99"/>
      <c r="XDZ7" s="99"/>
      <c r="XEA7" s="99"/>
      <c r="XEB7" s="99"/>
      <c r="XEC7" s="99"/>
      <c r="XED7" s="99"/>
      <c r="XEE7" s="99"/>
      <c r="XEF7" s="99"/>
      <c r="XEG7" s="99"/>
      <c r="XEH7" s="99"/>
      <c r="XEI7" s="99"/>
      <c r="XEJ7" s="99"/>
      <c r="XEK7" s="99"/>
      <c r="XEL7" s="99"/>
      <c r="XEM7" s="99"/>
      <c r="XEN7" s="99"/>
      <c r="XEO7" s="99"/>
      <c r="XEP7" s="99"/>
      <c r="XEQ7" s="99"/>
      <c r="XER7" s="99"/>
      <c r="XES7" s="99"/>
      <c r="XET7" s="99"/>
      <c r="XEU7" s="99"/>
      <c r="XEV7" s="99"/>
      <c r="XEW7" s="99"/>
      <c r="XEX7" s="99"/>
      <c r="XEY7" s="99"/>
      <c r="XEZ7" s="99"/>
      <c r="XFA7" s="99"/>
      <c r="XFB7" s="99"/>
      <c r="XFC7" s="99"/>
      <c r="XFD7" s="99"/>
    </row>
    <row r="8" s="56" customFormat="1" customHeight="1" spans="1:218 16347:16384">
      <c r="A8" s="25"/>
      <c r="B8" s="25"/>
      <c r="C8" s="25"/>
      <c r="D8" s="25"/>
      <c r="E8" s="25"/>
      <c r="F8" s="25"/>
      <c r="G8" s="134"/>
      <c r="H8" s="134"/>
      <c r="I8" s="175"/>
      <c r="J8" s="179"/>
      <c r="K8" s="224"/>
      <c r="L8" s="179"/>
      <c r="M8" s="225"/>
      <c r="N8" s="179"/>
      <c r="O8" s="88"/>
      <c r="P8" s="25"/>
      <c r="Q8" s="57">
        <v>10</v>
      </c>
      <c r="R8" s="57">
        <f>3.5</f>
        <v>3.5</v>
      </c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XDS8" s="105"/>
      <c r="XDT8" s="105"/>
      <c r="XDU8" s="105"/>
      <c r="XDV8" s="105"/>
      <c r="XDW8" s="105"/>
      <c r="XDX8" s="105"/>
      <c r="XDY8" s="105"/>
      <c r="XDZ8" s="105"/>
      <c r="XEA8" s="105"/>
      <c r="XEB8" s="105"/>
      <c r="XEC8" s="105"/>
      <c r="XED8" s="105"/>
      <c r="XEE8" s="105"/>
      <c r="XEF8" s="105"/>
      <c r="XEG8" s="105"/>
      <c r="XEH8" s="105"/>
      <c r="XEI8" s="105"/>
      <c r="XEJ8" s="105"/>
      <c r="XEK8" s="105"/>
      <c r="XEL8" s="105"/>
      <c r="XEM8" s="105"/>
      <c r="XEN8" s="105"/>
      <c r="XEO8" s="105"/>
      <c r="XEP8" s="105"/>
      <c r="XEQ8" s="105"/>
      <c r="XER8" s="105"/>
      <c r="XES8" s="105"/>
      <c r="XET8" s="105"/>
      <c r="XEU8" s="105"/>
      <c r="XEV8" s="105"/>
      <c r="XEW8" s="105"/>
      <c r="XEX8" s="105"/>
      <c r="XEY8" s="105"/>
      <c r="XEZ8" s="105"/>
      <c r="XFA8" s="105"/>
      <c r="XFB8" s="105"/>
      <c r="XFC8" s="105"/>
      <c r="XFD8" s="105"/>
    </row>
    <row r="9" s="56" customFormat="1" customHeight="1" spans="1:218 16347:16384">
      <c r="A9" s="25"/>
      <c r="B9" s="25"/>
      <c r="C9" s="25"/>
      <c r="D9" s="25"/>
      <c r="E9" s="25"/>
      <c r="F9" s="25"/>
      <c r="G9" s="134"/>
      <c r="H9" s="134"/>
      <c r="I9" s="175"/>
      <c r="J9" s="179"/>
      <c r="K9" s="224"/>
      <c r="L9" s="179"/>
      <c r="M9" s="180"/>
      <c r="N9" s="179"/>
      <c r="O9" s="88"/>
      <c r="P9" s="25"/>
      <c r="Q9" s="57"/>
      <c r="R9" s="57">
        <f>Q8-R8</f>
        <v>6.5</v>
      </c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XDS9" s="105"/>
      <c r="XDT9" s="105"/>
      <c r="XDU9" s="105"/>
      <c r="XDV9" s="105"/>
      <c r="XDW9" s="105"/>
      <c r="XDX9" s="105"/>
      <c r="XDY9" s="105"/>
      <c r="XDZ9" s="105"/>
      <c r="XEA9" s="105"/>
      <c r="XEB9" s="105"/>
      <c r="XEC9" s="105"/>
      <c r="XED9" s="105"/>
      <c r="XEE9" s="105"/>
      <c r="XEF9" s="105"/>
      <c r="XEG9" s="105"/>
      <c r="XEH9" s="105"/>
      <c r="XEI9" s="105"/>
      <c r="XEJ9" s="105"/>
      <c r="XEK9" s="105"/>
      <c r="XEL9" s="105"/>
      <c r="XEM9" s="105"/>
      <c r="XEN9" s="105"/>
      <c r="XEO9" s="105"/>
      <c r="XEP9" s="105"/>
      <c r="XEQ9" s="105"/>
      <c r="XER9" s="105"/>
      <c r="XES9" s="105"/>
      <c r="XET9" s="105"/>
      <c r="XEU9" s="105"/>
      <c r="XEV9" s="105"/>
      <c r="XEW9" s="105"/>
      <c r="XEX9" s="105"/>
      <c r="XEY9" s="105"/>
      <c r="XEZ9" s="105"/>
      <c r="XFA9" s="105"/>
      <c r="XFB9" s="105"/>
      <c r="XFC9" s="105"/>
      <c r="XFD9" s="105"/>
    </row>
    <row r="10" s="56" customFormat="1" customHeight="1" spans="1:218 16347:16384">
      <c r="A10" s="25"/>
      <c r="B10" s="25"/>
      <c r="C10" s="25"/>
      <c r="D10" s="25"/>
      <c r="E10" s="25"/>
      <c r="F10" s="25"/>
      <c r="G10" s="134"/>
      <c r="H10" s="134"/>
      <c r="I10" s="175"/>
      <c r="J10" s="179"/>
      <c r="K10" s="224"/>
      <c r="L10" s="179"/>
      <c r="M10" s="180"/>
      <c r="N10" s="179"/>
      <c r="O10" s="88"/>
      <c r="P10" s="25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XDS10" s="105"/>
      <c r="XDT10" s="105"/>
      <c r="XDU10" s="105"/>
      <c r="XDV10" s="105"/>
      <c r="XDW10" s="105"/>
      <c r="XDX10" s="105"/>
      <c r="XDY10" s="105"/>
      <c r="XDZ10" s="105"/>
      <c r="XEA10" s="105"/>
      <c r="XEB10" s="105"/>
      <c r="XEC10" s="105"/>
      <c r="XED10" s="105"/>
      <c r="XEE10" s="105"/>
      <c r="XEF10" s="105"/>
      <c r="XEG10" s="105"/>
      <c r="XEH10" s="105"/>
      <c r="XEI10" s="105"/>
      <c r="XEJ10" s="105"/>
      <c r="XEK10" s="105"/>
      <c r="XEL10" s="105"/>
      <c r="XEM10" s="105"/>
      <c r="XEN10" s="105"/>
      <c r="XEO10" s="105"/>
      <c r="XEP10" s="105"/>
      <c r="XEQ10" s="105"/>
      <c r="XER10" s="105"/>
      <c r="XES10" s="105"/>
      <c r="XET10" s="105"/>
      <c r="XEU10" s="105"/>
      <c r="XEV10" s="105"/>
      <c r="XEW10" s="105"/>
      <c r="XEX10" s="105"/>
      <c r="XEY10" s="105"/>
      <c r="XEZ10" s="105"/>
      <c r="XFA10" s="105"/>
      <c r="XFB10" s="105"/>
      <c r="XFC10" s="105"/>
      <c r="XFD10" s="105"/>
    </row>
    <row r="11" s="56" customFormat="1" customHeight="1" spans="1:218 16347:16384">
      <c r="A11" s="25"/>
      <c r="B11" s="25"/>
      <c r="C11" s="25"/>
      <c r="D11" s="25"/>
      <c r="E11" s="25"/>
      <c r="F11" s="25"/>
      <c r="G11" s="134"/>
      <c r="H11" s="134"/>
      <c r="I11" s="175"/>
      <c r="J11" s="179"/>
      <c r="K11" s="224"/>
      <c r="L11" s="179"/>
      <c r="M11" s="180"/>
      <c r="N11" s="179"/>
      <c r="O11" s="88"/>
      <c r="P11" s="25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XDS11" s="105"/>
      <c r="XDT11" s="105"/>
      <c r="XDU11" s="105"/>
      <c r="XDV11" s="105"/>
      <c r="XDW11" s="105"/>
      <c r="XDX11" s="105"/>
      <c r="XDY11" s="105"/>
      <c r="XDZ11" s="105"/>
      <c r="XEA11" s="105"/>
      <c r="XEB11" s="105"/>
      <c r="XEC11" s="105"/>
      <c r="XED11" s="105"/>
      <c r="XEE11" s="105"/>
      <c r="XEF11" s="105"/>
      <c r="XEG11" s="105"/>
      <c r="XEH11" s="105"/>
      <c r="XEI11" s="105"/>
      <c r="XEJ11" s="105"/>
      <c r="XEK11" s="105"/>
      <c r="XEL11" s="105"/>
      <c r="XEM11" s="105"/>
      <c r="XEN11" s="105"/>
      <c r="XEO11" s="105"/>
      <c r="XEP11" s="105"/>
      <c r="XEQ11" s="105"/>
      <c r="XER11" s="105"/>
      <c r="XES11" s="105"/>
      <c r="XET11" s="105"/>
      <c r="XEU11" s="105"/>
      <c r="XEV11" s="105"/>
      <c r="XEW11" s="105"/>
      <c r="XEX11" s="105"/>
      <c r="XEY11" s="105"/>
      <c r="XEZ11" s="105"/>
      <c r="XFA11" s="105"/>
      <c r="XFB11" s="105"/>
      <c r="XFC11" s="105"/>
      <c r="XFD11" s="105"/>
    </row>
    <row r="12" s="56" customFormat="1" customHeight="1" spans="1:218 16347:16384">
      <c r="A12" s="25"/>
      <c r="B12" s="25"/>
      <c r="C12" s="25"/>
      <c r="D12" s="25"/>
      <c r="E12" s="25"/>
      <c r="F12" s="25"/>
      <c r="G12" s="134"/>
      <c r="H12" s="134"/>
      <c r="I12" s="175"/>
      <c r="J12" s="179"/>
      <c r="K12" s="224"/>
      <c r="L12" s="179"/>
      <c r="M12" s="180"/>
      <c r="N12" s="179"/>
      <c r="O12" s="88"/>
      <c r="P12" s="25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XDS12" s="105"/>
      <c r="XDT12" s="105"/>
      <c r="XDU12" s="105"/>
      <c r="XDV12" s="105"/>
      <c r="XDW12" s="105"/>
      <c r="XDX12" s="105"/>
      <c r="XDY12" s="105"/>
      <c r="XDZ12" s="105"/>
      <c r="XEA12" s="105"/>
      <c r="XEB12" s="105"/>
      <c r="XEC12" s="105"/>
      <c r="XED12" s="105"/>
      <c r="XEE12" s="105"/>
      <c r="XEF12" s="105"/>
      <c r="XEG12" s="105"/>
      <c r="XEH12" s="105"/>
      <c r="XEI12" s="105"/>
      <c r="XEJ12" s="105"/>
      <c r="XEK12" s="105"/>
      <c r="XEL12" s="105"/>
      <c r="XEM12" s="105"/>
      <c r="XEN12" s="105"/>
      <c r="XEO12" s="105"/>
      <c r="XEP12" s="105"/>
      <c r="XEQ12" s="105"/>
      <c r="XER12" s="105"/>
      <c r="XES12" s="105"/>
      <c r="XET12" s="105"/>
      <c r="XEU12" s="105"/>
      <c r="XEV12" s="105"/>
      <c r="XEW12" s="105"/>
      <c r="XEX12" s="105"/>
      <c r="XEY12" s="105"/>
      <c r="XEZ12" s="105"/>
      <c r="XFA12" s="105"/>
      <c r="XFB12" s="105"/>
      <c r="XFC12" s="105"/>
      <c r="XFD12" s="105"/>
    </row>
    <row r="13" s="56" customFormat="1" customHeight="1" spans="1:218 16347:16384">
      <c r="A13" s="25"/>
      <c r="B13" s="25"/>
      <c r="C13" s="25"/>
      <c r="D13" s="25"/>
      <c r="E13" s="25"/>
      <c r="F13" s="25"/>
      <c r="G13" s="134"/>
      <c r="H13" s="134"/>
      <c r="I13" s="175"/>
      <c r="J13" s="179"/>
      <c r="K13" s="224"/>
      <c r="L13" s="179"/>
      <c r="M13" s="180"/>
      <c r="N13" s="179"/>
      <c r="O13" s="88"/>
      <c r="P13" s="25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XDS13" s="105"/>
      <c r="XDT13" s="105"/>
      <c r="XDU13" s="105"/>
      <c r="XDV13" s="105"/>
      <c r="XDW13" s="105"/>
      <c r="XDX13" s="105"/>
      <c r="XDY13" s="105"/>
      <c r="XDZ13" s="105"/>
      <c r="XEA13" s="105"/>
      <c r="XEB13" s="105"/>
      <c r="XEC13" s="105"/>
      <c r="XED13" s="105"/>
      <c r="XEE13" s="105"/>
      <c r="XEF13" s="105"/>
      <c r="XEG13" s="105"/>
      <c r="XEH13" s="105"/>
      <c r="XEI13" s="105"/>
      <c r="XEJ13" s="105"/>
      <c r="XEK13" s="105"/>
      <c r="XEL13" s="105"/>
      <c r="XEM13" s="105"/>
      <c r="XEN13" s="105"/>
      <c r="XEO13" s="105"/>
      <c r="XEP13" s="105"/>
      <c r="XEQ13" s="105"/>
      <c r="XER13" s="105"/>
      <c r="XES13" s="105"/>
      <c r="XET13" s="105"/>
      <c r="XEU13" s="105"/>
      <c r="XEV13" s="105"/>
      <c r="XEW13" s="105"/>
      <c r="XEX13" s="105"/>
      <c r="XEY13" s="105"/>
      <c r="XEZ13" s="105"/>
      <c r="XFA13" s="105"/>
      <c r="XFB13" s="105"/>
      <c r="XFC13" s="105"/>
      <c r="XFD13" s="105"/>
    </row>
    <row r="14" s="56" customFormat="1" customHeight="1" spans="1:218 16347:16384">
      <c r="A14" s="25"/>
      <c r="B14" s="25"/>
      <c r="C14" s="25"/>
      <c r="D14" s="25"/>
      <c r="E14" s="25"/>
      <c r="F14" s="25"/>
      <c r="G14" s="134"/>
      <c r="H14" s="134"/>
      <c r="I14" s="175"/>
      <c r="J14" s="179"/>
      <c r="K14" s="224"/>
      <c r="L14" s="179"/>
      <c r="M14" s="180"/>
      <c r="N14" s="179"/>
      <c r="O14" s="88"/>
      <c r="P14" s="25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XDS14" s="105"/>
      <c r="XDT14" s="105"/>
      <c r="XDU14" s="105"/>
      <c r="XDV14" s="105"/>
      <c r="XDW14" s="105"/>
      <c r="XDX14" s="105"/>
      <c r="XDY14" s="105"/>
      <c r="XDZ14" s="105"/>
      <c r="XEA14" s="105"/>
      <c r="XEB14" s="105"/>
      <c r="XEC14" s="105"/>
      <c r="XED14" s="105"/>
      <c r="XEE14" s="105"/>
      <c r="XEF14" s="105"/>
      <c r="XEG14" s="105"/>
      <c r="XEH14" s="105"/>
      <c r="XEI14" s="105"/>
      <c r="XEJ14" s="105"/>
      <c r="XEK14" s="105"/>
      <c r="XEL14" s="105"/>
      <c r="XEM14" s="105"/>
      <c r="XEN14" s="105"/>
      <c r="XEO14" s="105"/>
      <c r="XEP14" s="105"/>
      <c r="XEQ14" s="105"/>
      <c r="XER14" s="105"/>
      <c r="XES14" s="105"/>
      <c r="XET14" s="105"/>
      <c r="XEU14" s="105"/>
      <c r="XEV14" s="105"/>
      <c r="XEW14" s="105"/>
      <c r="XEX14" s="105"/>
      <c r="XEY14" s="105"/>
      <c r="XEZ14" s="105"/>
      <c r="XFA14" s="105"/>
      <c r="XFB14" s="105"/>
      <c r="XFC14" s="105"/>
      <c r="XFD14" s="105"/>
    </row>
    <row r="15" s="56" customFormat="1" customHeight="1" spans="1:218 16347:16384">
      <c r="A15" s="25"/>
      <c r="B15" s="25"/>
      <c r="C15" s="25"/>
      <c r="D15" s="25"/>
      <c r="E15" s="25"/>
      <c r="F15" s="25"/>
      <c r="G15" s="134"/>
      <c r="H15" s="134"/>
      <c r="I15" s="175"/>
      <c r="J15" s="179"/>
      <c r="K15" s="224"/>
      <c r="L15" s="179"/>
      <c r="M15" s="180"/>
      <c r="N15" s="179"/>
      <c r="O15" s="88"/>
      <c r="P15" s="25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XDS15" s="105"/>
      <c r="XDT15" s="105"/>
      <c r="XDU15" s="105"/>
      <c r="XDV15" s="105"/>
      <c r="XDW15" s="105"/>
      <c r="XDX15" s="105"/>
      <c r="XDY15" s="105"/>
      <c r="XDZ15" s="105"/>
      <c r="XEA15" s="105"/>
      <c r="XEB15" s="105"/>
      <c r="XEC15" s="105"/>
      <c r="XED15" s="105"/>
      <c r="XEE15" s="105"/>
      <c r="XEF15" s="105"/>
      <c r="XEG15" s="105"/>
      <c r="XEH15" s="105"/>
      <c r="XEI15" s="105"/>
      <c r="XEJ15" s="105"/>
      <c r="XEK15" s="105"/>
      <c r="XEL15" s="105"/>
      <c r="XEM15" s="105"/>
      <c r="XEN15" s="105"/>
      <c r="XEO15" s="105"/>
      <c r="XEP15" s="105"/>
      <c r="XEQ15" s="105"/>
      <c r="XER15" s="105"/>
      <c r="XES15" s="105"/>
      <c r="XET15" s="105"/>
      <c r="XEU15" s="105"/>
      <c r="XEV15" s="105"/>
      <c r="XEW15" s="105"/>
      <c r="XEX15" s="105"/>
      <c r="XEY15" s="105"/>
      <c r="XEZ15" s="105"/>
      <c r="XFA15" s="105"/>
      <c r="XFB15" s="105"/>
      <c r="XFC15" s="105"/>
      <c r="XFD15" s="105"/>
    </row>
    <row r="16" s="56" customFormat="1" customHeight="1" spans="1:218 16347:16384">
      <c r="A16" s="25"/>
      <c r="B16" s="25"/>
      <c r="C16" s="25"/>
      <c r="D16" s="25"/>
      <c r="E16" s="26"/>
      <c r="F16" s="25"/>
      <c r="G16" s="134"/>
      <c r="H16" s="134"/>
      <c r="I16" s="175"/>
      <c r="J16" s="179"/>
      <c r="K16" s="224"/>
      <c r="L16" s="179"/>
      <c r="M16" s="180"/>
      <c r="N16" s="179"/>
      <c r="O16" s="88"/>
      <c r="P16" s="25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XDS16" s="105"/>
      <c r="XDT16" s="105"/>
      <c r="XDU16" s="105"/>
      <c r="XDV16" s="105"/>
      <c r="XDW16" s="105"/>
      <c r="XDX16" s="105"/>
      <c r="XDY16" s="105"/>
      <c r="XDZ16" s="105"/>
      <c r="XEA16" s="105"/>
      <c r="XEB16" s="105"/>
      <c r="XEC16" s="105"/>
      <c r="XED16" s="105"/>
      <c r="XEE16" s="105"/>
      <c r="XEF16" s="105"/>
      <c r="XEG16" s="105"/>
      <c r="XEH16" s="105"/>
      <c r="XEI16" s="105"/>
      <c r="XEJ16" s="105"/>
      <c r="XEK16" s="105"/>
      <c r="XEL16" s="105"/>
      <c r="XEM16" s="105"/>
      <c r="XEN16" s="105"/>
      <c r="XEO16" s="105"/>
      <c r="XEP16" s="105"/>
      <c r="XEQ16" s="105"/>
      <c r="XER16" s="105"/>
      <c r="XES16" s="105"/>
      <c r="XET16" s="105"/>
      <c r="XEU16" s="105"/>
      <c r="XEV16" s="105"/>
      <c r="XEW16" s="105"/>
      <c r="XEX16" s="105"/>
      <c r="XEY16" s="105"/>
      <c r="XEZ16" s="105"/>
      <c r="XFA16" s="105"/>
      <c r="XFB16" s="105"/>
      <c r="XFC16" s="105"/>
      <c r="XFD16" s="105"/>
    </row>
    <row r="17" s="56" customFormat="1" customHeight="1" spans="1:218 16347:16384">
      <c r="A17" s="25"/>
      <c r="B17" s="25"/>
      <c r="C17" s="25"/>
      <c r="D17" s="25"/>
      <c r="E17" s="26"/>
      <c r="F17" s="25"/>
      <c r="G17" s="134"/>
      <c r="H17" s="134"/>
      <c r="I17" s="175"/>
      <c r="J17" s="179"/>
      <c r="K17" s="224"/>
      <c r="L17" s="179"/>
      <c r="M17" s="180"/>
      <c r="N17" s="179"/>
      <c r="O17" s="88"/>
      <c r="P17" s="25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XDS17" s="105"/>
      <c r="XDT17" s="105"/>
      <c r="XDU17" s="105"/>
      <c r="XDV17" s="105"/>
      <c r="XDW17" s="105"/>
      <c r="XDX17" s="105"/>
      <c r="XDY17" s="105"/>
      <c r="XDZ17" s="105"/>
      <c r="XEA17" s="105"/>
      <c r="XEB17" s="105"/>
      <c r="XEC17" s="105"/>
      <c r="XED17" s="105"/>
      <c r="XEE17" s="105"/>
      <c r="XEF17" s="105"/>
      <c r="XEG17" s="105"/>
      <c r="XEH17" s="105"/>
      <c r="XEI17" s="105"/>
      <c r="XEJ17" s="105"/>
      <c r="XEK17" s="105"/>
      <c r="XEL17" s="105"/>
      <c r="XEM17" s="105"/>
      <c r="XEN17" s="105"/>
      <c r="XEO17" s="105"/>
      <c r="XEP17" s="105"/>
      <c r="XEQ17" s="105"/>
      <c r="XER17" s="105"/>
      <c r="XES17" s="105"/>
      <c r="XET17" s="105"/>
      <c r="XEU17" s="105"/>
      <c r="XEV17" s="105"/>
      <c r="XEW17" s="105"/>
      <c r="XEX17" s="105"/>
      <c r="XEY17" s="105"/>
      <c r="XEZ17" s="105"/>
      <c r="XFA17" s="105"/>
      <c r="XFB17" s="105"/>
      <c r="XFC17" s="105"/>
      <c r="XFD17" s="105"/>
    </row>
    <row r="18" s="56" customFormat="1" customHeight="1" spans="1:218 16347:16384">
      <c r="A18" s="25"/>
      <c r="B18" s="25"/>
      <c r="C18" s="25"/>
      <c r="D18" s="25"/>
      <c r="E18" s="26"/>
      <c r="F18" s="25"/>
      <c r="G18" s="107"/>
      <c r="H18" s="134"/>
      <c r="I18" s="175"/>
      <c r="J18" s="179"/>
      <c r="K18" s="224"/>
      <c r="L18" s="179"/>
      <c r="M18" s="226"/>
      <c r="N18" s="179"/>
      <c r="O18" s="88"/>
      <c r="P18" s="25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XDS18" s="105"/>
      <c r="XDT18" s="105"/>
      <c r="XDU18" s="105"/>
      <c r="XDV18" s="105"/>
      <c r="XDW18" s="105"/>
      <c r="XDX18" s="105"/>
      <c r="XDY18" s="105"/>
      <c r="XDZ18" s="105"/>
      <c r="XEA18" s="105"/>
      <c r="XEB18" s="105"/>
      <c r="XEC18" s="105"/>
      <c r="XED18" s="105"/>
      <c r="XEE18" s="105"/>
      <c r="XEF18" s="105"/>
      <c r="XEG18" s="105"/>
      <c r="XEH18" s="105"/>
      <c r="XEI18" s="105"/>
      <c r="XEJ18" s="105"/>
      <c r="XEK18" s="105"/>
      <c r="XEL18" s="105"/>
      <c r="XEM18" s="105"/>
      <c r="XEN18" s="105"/>
      <c r="XEO18" s="105"/>
      <c r="XEP18" s="105"/>
      <c r="XEQ18" s="105"/>
      <c r="XER18" s="105"/>
      <c r="XES18" s="105"/>
      <c r="XET18" s="105"/>
      <c r="XEU18" s="105"/>
      <c r="XEV18" s="105"/>
      <c r="XEW18" s="105"/>
      <c r="XEX18" s="105"/>
      <c r="XEY18" s="105"/>
      <c r="XEZ18" s="105"/>
      <c r="XFA18" s="105"/>
      <c r="XFB18" s="105"/>
      <c r="XFC18" s="105"/>
      <c r="XFD18" s="105"/>
    </row>
    <row r="19" s="56" customFormat="1" customHeight="1" spans="1:218 16347:16384">
      <c r="A19" s="25"/>
      <c r="B19" s="25"/>
      <c r="C19" s="25"/>
      <c r="D19" s="25"/>
      <c r="E19" s="26"/>
      <c r="F19" s="25"/>
      <c r="G19" s="107"/>
      <c r="H19" s="134"/>
      <c r="I19" s="175"/>
      <c r="J19" s="179"/>
      <c r="K19" s="224"/>
      <c r="L19" s="179"/>
      <c r="M19" s="226"/>
      <c r="N19" s="179"/>
      <c r="O19" s="88"/>
      <c r="P19" s="25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XDS19" s="105"/>
      <c r="XDT19" s="105"/>
      <c r="XDU19" s="105"/>
      <c r="XDV19" s="105"/>
      <c r="XDW19" s="105"/>
      <c r="XDX19" s="105"/>
      <c r="XDY19" s="105"/>
      <c r="XDZ19" s="105"/>
      <c r="XEA19" s="105"/>
      <c r="XEB19" s="105"/>
      <c r="XEC19" s="105"/>
      <c r="XED19" s="105"/>
      <c r="XEE19" s="105"/>
      <c r="XEF19" s="105"/>
      <c r="XEG19" s="105"/>
      <c r="XEH19" s="105"/>
      <c r="XEI19" s="105"/>
      <c r="XEJ19" s="105"/>
      <c r="XEK19" s="105"/>
      <c r="XEL19" s="105"/>
      <c r="XEM19" s="105"/>
      <c r="XEN19" s="105"/>
      <c r="XEO19" s="105"/>
      <c r="XEP19" s="105"/>
      <c r="XEQ19" s="105"/>
      <c r="XER19" s="105"/>
      <c r="XES19" s="105"/>
      <c r="XET19" s="105"/>
      <c r="XEU19" s="105"/>
      <c r="XEV19" s="105"/>
      <c r="XEW19" s="105"/>
      <c r="XEX19" s="105"/>
      <c r="XEY19" s="105"/>
      <c r="XEZ19" s="105"/>
      <c r="XFA19" s="105"/>
      <c r="XFB19" s="105"/>
      <c r="XFC19" s="105"/>
      <c r="XFD19" s="105"/>
    </row>
    <row r="20" s="56" customFormat="1" customHeight="1" spans="1:218 16347:16384">
      <c r="A20" s="25"/>
      <c r="B20" s="25"/>
      <c r="C20" s="25"/>
      <c r="D20" s="25"/>
      <c r="E20" s="26"/>
      <c r="F20" s="25"/>
      <c r="G20" s="107"/>
      <c r="H20" s="134"/>
      <c r="I20" s="175"/>
      <c r="J20" s="179"/>
      <c r="K20" s="224"/>
      <c r="L20" s="179"/>
      <c r="M20" s="226"/>
      <c r="N20" s="179"/>
      <c r="O20" s="88"/>
      <c r="P20" s="25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57"/>
      <c r="HJ20" s="57"/>
      <c r="XDS20" s="105"/>
      <c r="XDT20" s="105"/>
      <c r="XDU20" s="105"/>
      <c r="XDV20" s="105"/>
      <c r="XDW20" s="105"/>
      <c r="XDX20" s="105"/>
      <c r="XDY20" s="105"/>
      <c r="XDZ20" s="105"/>
      <c r="XEA20" s="105"/>
      <c r="XEB20" s="105"/>
      <c r="XEC20" s="105"/>
      <c r="XED20" s="105"/>
      <c r="XEE20" s="105"/>
      <c r="XEF20" s="105"/>
      <c r="XEG20" s="105"/>
      <c r="XEH20" s="105"/>
      <c r="XEI20" s="105"/>
      <c r="XEJ20" s="105"/>
      <c r="XEK20" s="105"/>
      <c r="XEL20" s="105"/>
      <c r="XEM20" s="105"/>
      <c r="XEN20" s="105"/>
      <c r="XEO20" s="105"/>
      <c r="XEP20" s="105"/>
      <c r="XEQ20" s="105"/>
      <c r="XER20" s="105"/>
      <c r="XES20" s="105"/>
      <c r="XET20" s="105"/>
      <c r="XEU20" s="105"/>
      <c r="XEV20" s="105"/>
      <c r="XEW20" s="105"/>
      <c r="XEX20" s="105"/>
      <c r="XEY20" s="105"/>
      <c r="XEZ20" s="105"/>
      <c r="XFA20" s="105"/>
      <c r="XFB20" s="105"/>
      <c r="XFC20" s="105"/>
      <c r="XFD20" s="105"/>
    </row>
    <row r="21" s="56" customFormat="1" customHeight="1" spans="1:218 16347:16384">
      <c r="A21" s="25"/>
      <c r="B21" s="26"/>
      <c r="C21" s="26"/>
      <c r="D21" s="26"/>
      <c r="E21" s="26"/>
      <c r="F21" s="25"/>
      <c r="G21" s="107"/>
      <c r="H21" s="107"/>
      <c r="I21" s="181"/>
      <c r="J21" s="179"/>
      <c r="K21" s="224"/>
      <c r="L21" s="179"/>
      <c r="M21" s="226"/>
      <c r="N21" s="179"/>
      <c r="O21" s="186"/>
      <c r="P21" s="25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112"/>
      <c r="ED21" s="112"/>
      <c r="EE21" s="112"/>
      <c r="EF21" s="112"/>
      <c r="EG21" s="112"/>
      <c r="EH21" s="112"/>
      <c r="EI21" s="112"/>
      <c r="EJ21" s="112"/>
      <c r="EK21" s="112"/>
      <c r="EL21" s="112"/>
      <c r="EM21" s="112"/>
      <c r="EN21" s="112"/>
      <c r="EO21" s="112"/>
      <c r="EP21" s="112"/>
      <c r="EQ21" s="112"/>
      <c r="ER21" s="112"/>
      <c r="ES21" s="112"/>
      <c r="ET21" s="112"/>
      <c r="EU21" s="112"/>
      <c r="EV21" s="112"/>
      <c r="EW21" s="112"/>
      <c r="EX21" s="112"/>
      <c r="EY21" s="112"/>
      <c r="EZ21" s="112"/>
      <c r="FA21" s="112"/>
      <c r="FB21" s="112"/>
      <c r="FC21" s="112"/>
      <c r="FD21" s="112"/>
      <c r="FE21" s="112"/>
      <c r="FF21" s="112"/>
      <c r="FG21" s="112"/>
      <c r="FH21" s="112"/>
      <c r="FI21" s="112"/>
      <c r="FJ21" s="112"/>
      <c r="FK21" s="112"/>
      <c r="FL21" s="112"/>
      <c r="FM21" s="112"/>
      <c r="FN21" s="112"/>
      <c r="FO21" s="112"/>
      <c r="FP21" s="112"/>
      <c r="FQ21" s="112"/>
      <c r="FR21" s="112"/>
      <c r="FS21" s="112"/>
      <c r="FT21" s="112"/>
      <c r="FU21" s="112"/>
      <c r="FV21" s="112"/>
      <c r="FW21" s="112"/>
      <c r="FX21" s="112"/>
      <c r="FY21" s="112"/>
      <c r="FZ21" s="112"/>
      <c r="GA21" s="112"/>
      <c r="GB21" s="112"/>
      <c r="GC21" s="112"/>
      <c r="GD21" s="112"/>
      <c r="GE21" s="112"/>
      <c r="GF21" s="112"/>
      <c r="GG21" s="112"/>
      <c r="GH21" s="112"/>
      <c r="GI21" s="112"/>
      <c r="GJ21" s="112"/>
      <c r="GK21" s="112"/>
      <c r="GL21" s="112"/>
      <c r="GM21" s="112"/>
      <c r="GN21" s="112"/>
      <c r="GO21" s="112"/>
      <c r="GP21" s="112"/>
      <c r="GQ21" s="112"/>
      <c r="GR21" s="112"/>
      <c r="GS21" s="112"/>
      <c r="GT21" s="112"/>
      <c r="GU21" s="112"/>
      <c r="GV21" s="112"/>
      <c r="GW21" s="112"/>
      <c r="GX21" s="112"/>
      <c r="GY21" s="112"/>
      <c r="GZ21" s="112"/>
      <c r="HA21" s="112"/>
      <c r="HB21" s="112"/>
      <c r="HC21" s="112"/>
      <c r="HD21" s="112"/>
      <c r="HE21" s="112"/>
      <c r="HF21" s="112"/>
      <c r="HG21" s="112"/>
      <c r="HH21" s="112"/>
      <c r="HI21" s="112"/>
      <c r="HJ21" s="112"/>
      <c r="XDS21" s="105"/>
      <c r="XDT21" s="105"/>
      <c r="XDU21" s="105"/>
      <c r="XDV21" s="105"/>
      <c r="XDW21" s="105"/>
      <c r="XDX21" s="105"/>
      <c r="XDY21" s="105"/>
      <c r="XDZ21" s="105"/>
      <c r="XEA21" s="105"/>
      <c r="XEB21" s="105"/>
      <c r="XEC21" s="105"/>
      <c r="XED21" s="105"/>
      <c r="XEE21" s="105"/>
      <c r="XEF21" s="105"/>
      <c r="XEG21" s="105"/>
      <c r="XEH21" s="105"/>
      <c r="XEI21" s="105"/>
      <c r="XEJ21" s="105"/>
      <c r="XEK21" s="105"/>
      <c r="XEL21" s="105"/>
      <c r="XEM21" s="105"/>
      <c r="XEN21" s="105"/>
      <c r="XEO21" s="105"/>
      <c r="XEP21" s="105"/>
      <c r="XEQ21" s="105"/>
      <c r="XER21" s="105"/>
      <c r="XES21" s="105"/>
      <c r="XET21" s="105"/>
      <c r="XEU21" s="105"/>
      <c r="XEV21" s="105"/>
      <c r="XEW21" s="105"/>
      <c r="XEX21" s="105"/>
      <c r="XEY21" s="105"/>
      <c r="XEZ21" s="105"/>
      <c r="XFA21" s="105"/>
      <c r="XFB21" s="105"/>
      <c r="XFC21" s="105"/>
      <c r="XFD21" s="105"/>
    </row>
    <row r="22" s="56" customFormat="1" customHeight="1" spans="1:218 16347:16384">
      <c r="A22" s="25"/>
      <c r="B22" s="26"/>
      <c r="C22" s="26"/>
      <c r="D22" s="26"/>
      <c r="E22" s="26"/>
      <c r="F22" s="25"/>
      <c r="G22" s="107"/>
      <c r="H22" s="107"/>
      <c r="I22" s="227"/>
      <c r="J22" s="179"/>
      <c r="K22" s="224"/>
      <c r="L22" s="179"/>
      <c r="M22" s="226"/>
      <c r="N22" s="179"/>
      <c r="O22" s="186"/>
      <c r="P22" s="25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112"/>
      <c r="DL22" s="112"/>
      <c r="DM22" s="112"/>
      <c r="DN22" s="112"/>
      <c r="DO22" s="112"/>
      <c r="DP22" s="112"/>
      <c r="DQ22" s="112"/>
      <c r="DR22" s="112"/>
      <c r="DS22" s="112"/>
      <c r="DT22" s="112"/>
      <c r="DU22" s="112"/>
      <c r="DV22" s="112"/>
      <c r="DW22" s="112"/>
      <c r="DX22" s="112"/>
      <c r="DY22" s="112"/>
      <c r="DZ22" s="112"/>
      <c r="EA22" s="112"/>
      <c r="EB22" s="112"/>
      <c r="EC22" s="112"/>
      <c r="ED22" s="112"/>
      <c r="EE22" s="112"/>
      <c r="EF22" s="112"/>
      <c r="EG22" s="112"/>
      <c r="EH22" s="112"/>
      <c r="EI22" s="112"/>
      <c r="EJ22" s="112"/>
      <c r="EK22" s="112"/>
      <c r="EL22" s="112"/>
      <c r="EM22" s="112"/>
      <c r="EN22" s="112"/>
      <c r="EO22" s="112"/>
      <c r="EP22" s="112"/>
      <c r="EQ22" s="112"/>
      <c r="ER22" s="112"/>
      <c r="ES22" s="112"/>
      <c r="ET22" s="112"/>
      <c r="EU22" s="112"/>
      <c r="EV22" s="112"/>
      <c r="EW22" s="112"/>
      <c r="EX22" s="112"/>
      <c r="EY22" s="112"/>
      <c r="EZ22" s="112"/>
      <c r="FA22" s="112"/>
      <c r="FB22" s="112"/>
      <c r="FC22" s="112"/>
      <c r="FD22" s="112"/>
      <c r="FE22" s="112"/>
      <c r="FF22" s="112"/>
      <c r="FG22" s="112"/>
      <c r="FH22" s="112"/>
      <c r="FI22" s="112"/>
      <c r="FJ22" s="112"/>
      <c r="FK22" s="112"/>
      <c r="FL22" s="112"/>
      <c r="FM22" s="112"/>
      <c r="FN22" s="112"/>
      <c r="FO22" s="112"/>
      <c r="FP22" s="112"/>
      <c r="FQ22" s="112"/>
      <c r="FR22" s="112"/>
      <c r="FS22" s="112"/>
      <c r="FT22" s="112"/>
      <c r="FU22" s="112"/>
      <c r="FV22" s="112"/>
      <c r="FW22" s="112"/>
      <c r="FX22" s="112"/>
      <c r="FY22" s="112"/>
      <c r="FZ22" s="112"/>
      <c r="GA22" s="112"/>
      <c r="GB22" s="112"/>
      <c r="GC22" s="112"/>
      <c r="GD22" s="112"/>
      <c r="GE22" s="112"/>
      <c r="GF22" s="112"/>
      <c r="GG22" s="112"/>
      <c r="GH22" s="112"/>
      <c r="GI22" s="112"/>
      <c r="GJ22" s="112"/>
      <c r="GK22" s="112"/>
      <c r="GL22" s="112"/>
      <c r="GM22" s="112"/>
      <c r="GN22" s="112"/>
      <c r="GO22" s="112"/>
      <c r="GP22" s="112"/>
      <c r="GQ22" s="112"/>
      <c r="GR22" s="112"/>
      <c r="GS22" s="112"/>
      <c r="GT22" s="112"/>
      <c r="GU22" s="112"/>
      <c r="GV22" s="112"/>
      <c r="GW22" s="112"/>
      <c r="GX22" s="112"/>
      <c r="GY22" s="112"/>
      <c r="GZ22" s="112"/>
      <c r="HA22" s="112"/>
      <c r="HB22" s="112"/>
      <c r="HC22" s="112"/>
      <c r="HD22" s="112"/>
      <c r="HE22" s="112"/>
      <c r="HF22" s="112"/>
      <c r="HG22" s="112"/>
      <c r="HH22" s="112"/>
      <c r="HI22" s="112"/>
      <c r="HJ22" s="112"/>
      <c r="XDS22" s="105"/>
      <c r="XDT22" s="105"/>
      <c r="XDU22" s="105"/>
      <c r="XDV22" s="105"/>
      <c r="XDW22" s="105"/>
      <c r="XDX22" s="105"/>
      <c r="XDY22" s="105"/>
      <c r="XDZ22" s="105"/>
      <c r="XEA22" s="105"/>
      <c r="XEB22" s="105"/>
      <c r="XEC22" s="105"/>
      <c r="XED22" s="105"/>
      <c r="XEE22" s="105"/>
      <c r="XEF22" s="105"/>
      <c r="XEG22" s="105"/>
      <c r="XEH22" s="105"/>
      <c r="XEI22" s="105"/>
      <c r="XEJ22" s="105"/>
      <c r="XEK22" s="105"/>
      <c r="XEL22" s="105"/>
      <c r="XEM22" s="105"/>
      <c r="XEN22" s="105"/>
      <c r="XEO22" s="105"/>
      <c r="XEP22" s="105"/>
      <c r="XEQ22" s="105"/>
      <c r="XER22" s="105"/>
      <c r="XES22" s="105"/>
      <c r="XET22" s="105"/>
      <c r="XEU22" s="105"/>
      <c r="XEV22" s="105"/>
      <c r="XEW22" s="105"/>
      <c r="XEX22" s="105"/>
      <c r="XEY22" s="105"/>
      <c r="XEZ22" s="105"/>
      <c r="XFA22" s="105"/>
      <c r="XFB22" s="105"/>
      <c r="XFC22" s="105"/>
      <c r="XFD22" s="105"/>
    </row>
    <row r="23" s="56" customFormat="1" customHeight="1" spans="1:218 16347:16384">
      <c r="A23" s="25"/>
      <c r="B23" s="114"/>
      <c r="C23" s="114"/>
      <c r="D23" s="114"/>
      <c r="E23" s="114"/>
      <c r="F23" s="106"/>
      <c r="G23" s="107"/>
      <c r="H23" s="107"/>
      <c r="I23" s="228"/>
      <c r="J23" s="194"/>
      <c r="K23" s="224"/>
      <c r="L23" s="194"/>
      <c r="M23" s="229"/>
      <c r="N23" s="194"/>
      <c r="O23" s="111"/>
      <c r="P23" s="106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  <c r="DQ23" s="112"/>
      <c r="DR23" s="112"/>
      <c r="DS23" s="112"/>
      <c r="DT23" s="112"/>
      <c r="DU23" s="112"/>
      <c r="DV23" s="112"/>
      <c r="DW23" s="112"/>
      <c r="DX23" s="112"/>
      <c r="DY23" s="112"/>
      <c r="DZ23" s="112"/>
      <c r="EA23" s="112"/>
      <c r="EB23" s="112"/>
      <c r="EC23" s="112"/>
      <c r="ED23" s="112"/>
      <c r="EE23" s="112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2"/>
      <c r="FG23" s="112"/>
      <c r="FH23" s="112"/>
      <c r="FI23" s="112"/>
      <c r="FJ23" s="112"/>
      <c r="FK23" s="112"/>
      <c r="FL23" s="112"/>
      <c r="FM23" s="112"/>
      <c r="FN23" s="112"/>
      <c r="FO23" s="112"/>
      <c r="FP23" s="112"/>
      <c r="FQ23" s="112"/>
      <c r="FR23" s="112"/>
      <c r="FS23" s="112"/>
      <c r="FT23" s="112"/>
      <c r="FU23" s="112"/>
      <c r="FV23" s="112"/>
      <c r="FW23" s="112"/>
      <c r="FX23" s="112"/>
      <c r="FY23" s="112"/>
      <c r="FZ23" s="112"/>
      <c r="GA23" s="112"/>
      <c r="GB23" s="112"/>
      <c r="GC23" s="112"/>
      <c r="GD23" s="112"/>
      <c r="GE23" s="112"/>
      <c r="GF23" s="112"/>
      <c r="GG23" s="112"/>
      <c r="GH23" s="112"/>
      <c r="GI23" s="112"/>
      <c r="GJ23" s="112"/>
      <c r="GK23" s="112"/>
      <c r="GL23" s="112"/>
      <c r="GM23" s="112"/>
      <c r="GN23" s="112"/>
      <c r="GO23" s="112"/>
      <c r="GP23" s="112"/>
      <c r="GQ23" s="112"/>
      <c r="GR23" s="112"/>
      <c r="GS23" s="112"/>
      <c r="GT23" s="112"/>
      <c r="GU23" s="112"/>
      <c r="GV23" s="112"/>
      <c r="GW23" s="112"/>
      <c r="GX23" s="112"/>
      <c r="GY23" s="112"/>
      <c r="GZ23" s="112"/>
      <c r="HA23" s="112"/>
      <c r="HB23" s="112"/>
      <c r="HC23" s="112"/>
      <c r="HD23" s="112"/>
      <c r="HE23" s="112"/>
      <c r="HF23" s="112"/>
      <c r="HG23" s="112"/>
      <c r="HH23" s="112"/>
      <c r="HI23" s="112"/>
      <c r="HJ23" s="112"/>
      <c r="XDS23" s="105"/>
      <c r="XDT23" s="105"/>
      <c r="XDU23" s="105"/>
      <c r="XDV23" s="105"/>
      <c r="XDW23" s="105"/>
      <c r="XDX23" s="105"/>
      <c r="XDY23" s="105"/>
      <c r="XDZ23" s="105"/>
      <c r="XEA23" s="105"/>
      <c r="XEB23" s="105"/>
      <c r="XEC23" s="105"/>
      <c r="XED23" s="105"/>
      <c r="XEE23" s="105"/>
      <c r="XEF23" s="105"/>
      <c r="XEG23" s="105"/>
      <c r="XEH23" s="105"/>
      <c r="XEI23" s="105"/>
      <c r="XEJ23" s="105"/>
      <c r="XEK23" s="105"/>
      <c r="XEL23" s="105"/>
      <c r="XEM23" s="105"/>
      <c r="XEN23" s="105"/>
      <c r="XEO23" s="105"/>
      <c r="XEP23" s="105"/>
      <c r="XEQ23" s="105"/>
      <c r="XER23" s="105"/>
      <c r="XES23" s="105"/>
      <c r="XET23" s="105"/>
      <c r="XEU23" s="105"/>
      <c r="XEV23" s="105"/>
      <c r="XEW23" s="105"/>
      <c r="XEX23" s="105"/>
      <c r="XEY23" s="105"/>
      <c r="XEZ23" s="105"/>
      <c r="XFA23" s="105"/>
      <c r="XFB23" s="105"/>
      <c r="XFC23" s="105"/>
      <c r="XFD23" s="105"/>
    </row>
    <row r="24" s="56" customFormat="1" customHeight="1" spans="1:218 16347:16384">
      <c r="A24" s="25"/>
      <c r="B24" s="114"/>
      <c r="C24" s="114"/>
      <c r="D24" s="114"/>
      <c r="E24" s="114"/>
      <c r="F24" s="25"/>
      <c r="G24" s="107"/>
      <c r="H24" s="107"/>
      <c r="I24" s="228"/>
      <c r="J24" s="197"/>
      <c r="K24" s="224"/>
      <c r="L24" s="197"/>
      <c r="M24" s="229"/>
      <c r="N24" s="194"/>
      <c r="O24" s="111"/>
      <c r="P24" s="106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2"/>
      <c r="BY24" s="112"/>
      <c r="BZ24" s="112"/>
      <c r="CA24" s="112"/>
      <c r="CB24" s="112"/>
      <c r="CC24" s="112"/>
      <c r="CD24" s="112"/>
      <c r="CE24" s="112"/>
      <c r="CF24" s="112"/>
      <c r="CG24" s="112"/>
      <c r="CH24" s="112"/>
      <c r="CI24" s="112"/>
      <c r="CJ24" s="112"/>
      <c r="CK24" s="112"/>
      <c r="CL24" s="112"/>
      <c r="CM24" s="112"/>
      <c r="CN24" s="112"/>
      <c r="CO24" s="112"/>
      <c r="CP24" s="112"/>
      <c r="CQ24" s="112"/>
      <c r="CR24" s="112"/>
      <c r="CS24" s="112"/>
      <c r="CT24" s="112"/>
      <c r="CU24" s="112"/>
      <c r="CV24" s="112"/>
      <c r="CW24" s="112"/>
      <c r="CX24" s="112"/>
      <c r="CY24" s="112"/>
      <c r="CZ24" s="112"/>
      <c r="DA24" s="112"/>
      <c r="DB24" s="112"/>
      <c r="DC24" s="112"/>
      <c r="DD24" s="112"/>
      <c r="DE24" s="112"/>
      <c r="DF24" s="112"/>
      <c r="DG24" s="112"/>
      <c r="DH24" s="112"/>
      <c r="DI24" s="112"/>
      <c r="DJ24" s="112"/>
      <c r="DK24" s="112"/>
      <c r="DL24" s="112"/>
      <c r="DM24" s="112"/>
      <c r="DN24" s="112"/>
      <c r="DO24" s="112"/>
      <c r="DP24" s="112"/>
      <c r="DQ24" s="112"/>
      <c r="DR24" s="112"/>
      <c r="DS24" s="112"/>
      <c r="DT24" s="112"/>
      <c r="DU24" s="112"/>
      <c r="DV24" s="112"/>
      <c r="DW24" s="112"/>
      <c r="DX24" s="112"/>
      <c r="DY24" s="112"/>
      <c r="DZ24" s="112"/>
      <c r="EA24" s="112"/>
      <c r="EB24" s="112"/>
      <c r="EC24" s="112"/>
      <c r="ED24" s="112"/>
      <c r="EE24" s="112"/>
      <c r="EF24" s="112"/>
      <c r="EG24" s="112"/>
      <c r="EH24" s="112"/>
      <c r="EI24" s="112"/>
      <c r="EJ24" s="112"/>
      <c r="EK24" s="112"/>
      <c r="EL24" s="112"/>
      <c r="EM24" s="112"/>
      <c r="EN24" s="112"/>
      <c r="EO24" s="112"/>
      <c r="EP24" s="112"/>
      <c r="EQ24" s="112"/>
      <c r="ER24" s="112"/>
      <c r="ES24" s="112"/>
      <c r="ET24" s="112"/>
      <c r="EU24" s="112"/>
      <c r="EV24" s="112"/>
      <c r="EW24" s="112"/>
      <c r="EX24" s="112"/>
      <c r="EY24" s="112"/>
      <c r="EZ24" s="112"/>
      <c r="FA24" s="112"/>
      <c r="FB24" s="112"/>
      <c r="FC24" s="112"/>
      <c r="FD24" s="112"/>
      <c r="FE24" s="112"/>
      <c r="FF24" s="112"/>
      <c r="FG24" s="112"/>
      <c r="FH24" s="112"/>
      <c r="FI24" s="112"/>
      <c r="FJ24" s="112"/>
      <c r="FK24" s="112"/>
      <c r="FL24" s="112"/>
      <c r="FM24" s="112"/>
      <c r="FN24" s="112"/>
      <c r="FO24" s="112"/>
      <c r="FP24" s="112"/>
      <c r="FQ24" s="112"/>
      <c r="FR24" s="112"/>
      <c r="FS24" s="112"/>
      <c r="FT24" s="112"/>
      <c r="FU24" s="112"/>
      <c r="FV24" s="112"/>
      <c r="FW24" s="112"/>
      <c r="FX24" s="112"/>
      <c r="FY24" s="112"/>
      <c r="FZ24" s="112"/>
      <c r="GA24" s="112"/>
      <c r="GB24" s="112"/>
      <c r="GC24" s="112"/>
      <c r="GD24" s="112"/>
      <c r="GE24" s="112"/>
      <c r="GF24" s="112"/>
      <c r="GG24" s="112"/>
      <c r="GH24" s="112"/>
      <c r="GI24" s="112"/>
      <c r="GJ24" s="112"/>
      <c r="GK24" s="112"/>
      <c r="GL24" s="112"/>
      <c r="GM24" s="112"/>
      <c r="GN24" s="112"/>
      <c r="GO24" s="112"/>
      <c r="GP24" s="112"/>
      <c r="GQ24" s="112"/>
      <c r="GR24" s="112"/>
      <c r="GS24" s="112"/>
      <c r="GT24" s="112"/>
      <c r="GU24" s="112"/>
      <c r="GV24" s="112"/>
      <c r="GW24" s="112"/>
      <c r="GX24" s="112"/>
      <c r="GY24" s="112"/>
      <c r="GZ24" s="112"/>
      <c r="HA24" s="112"/>
      <c r="HB24" s="112"/>
      <c r="HC24" s="112"/>
      <c r="HD24" s="112"/>
      <c r="HE24" s="112"/>
      <c r="HF24" s="112"/>
      <c r="HG24" s="112"/>
      <c r="HH24" s="112"/>
      <c r="HI24" s="112"/>
      <c r="HJ24" s="112"/>
      <c r="XDS24" s="105"/>
      <c r="XDT24" s="105"/>
      <c r="XDU24" s="105"/>
      <c r="XDV24" s="105"/>
      <c r="XDW24" s="105"/>
      <c r="XDX24" s="105"/>
      <c r="XDY24" s="105"/>
      <c r="XDZ24" s="105"/>
      <c r="XEA24" s="105"/>
      <c r="XEB24" s="105"/>
      <c r="XEC24" s="105"/>
      <c r="XED24" s="105"/>
      <c r="XEE24" s="105"/>
      <c r="XEF24" s="105"/>
      <c r="XEG24" s="105"/>
      <c r="XEH24" s="105"/>
      <c r="XEI24" s="105"/>
      <c r="XEJ24" s="105"/>
      <c r="XEK24" s="105"/>
      <c r="XEL24" s="105"/>
      <c r="XEM24" s="105"/>
      <c r="XEN24" s="105"/>
      <c r="XEO24" s="105"/>
      <c r="XEP24" s="105"/>
      <c r="XEQ24" s="105"/>
      <c r="XER24" s="105"/>
      <c r="XES24" s="105"/>
      <c r="XET24" s="105"/>
      <c r="XEU24" s="105"/>
      <c r="XEV24" s="105"/>
      <c r="XEW24" s="105"/>
      <c r="XEX24" s="105"/>
      <c r="XEY24" s="105"/>
      <c r="XEZ24" s="105"/>
      <c r="XFA24" s="105"/>
      <c r="XFB24" s="105"/>
      <c r="XFC24" s="105"/>
      <c r="XFD24" s="105"/>
    </row>
    <row r="25" s="56" customFormat="1" customHeight="1" spans="1:218 16347:16384">
      <c r="A25" s="25"/>
      <c r="B25" s="114"/>
      <c r="C25" s="114"/>
      <c r="D25" s="114"/>
      <c r="E25" s="114"/>
      <c r="F25" s="25"/>
      <c r="G25" s="107"/>
      <c r="H25" s="107"/>
      <c r="I25" s="228"/>
      <c r="J25" s="194"/>
      <c r="K25" s="224"/>
      <c r="L25" s="194"/>
      <c r="M25" s="230"/>
      <c r="N25" s="194"/>
      <c r="O25" s="111"/>
      <c r="P25" s="106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2"/>
      <c r="CB25" s="112"/>
      <c r="CC25" s="112"/>
      <c r="CD25" s="112"/>
      <c r="CE25" s="112"/>
      <c r="CF25" s="112"/>
      <c r="CG25" s="112"/>
      <c r="CH25" s="112"/>
      <c r="CI25" s="112"/>
      <c r="CJ25" s="112"/>
      <c r="CK25" s="112"/>
      <c r="CL25" s="112"/>
      <c r="CM25" s="112"/>
      <c r="CN25" s="112"/>
      <c r="CO25" s="112"/>
      <c r="CP25" s="112"/>
      <c r="CQ25" s="112"/>
      <c r="CR25" s="112"/>
      <c r="CS25" s="112"/>
      <c r="CT25" s="112"/>
      <c r="CU25" s="112"/>
      <c r="CV25" s="112"/>
      <c r="CW25" s="112"/>
      <c r="CX25" s="112"/>
      <c r="CY25" s="112"/>
      <c r="CZ25" s="112"/>
      <c r="DA25" s="112"/>
      <c r="DB25" s="112"/>
      <c r="DC25" s="112"/>
      <c r="DD25" s="112"/>
      <c r="DE25" s="112"/>
      <c r="DF25" s="112"/>
      <c r="DG25" s="112"/>
      <c r="DH25" s="112"/>
      <c r="DI25" s="112"/>
      <c r="DJ25" s="112"/>
      <c r="DK25" s="112"/>
      <c r="DL25" s="112"/>
      <c r="DM25" s="112"/>
      <c r="DN25" s="112"/>
      <c r="DO25" s="112"/>
      <c r="DP25" s="112"/>
      <c r="DQ25" s="112"/>
      <c r="DR25" s="112"/>
      <c r="DS25" s="112"/>
      <c r="DT25" s="112"/>
      <c r="DU25" s="112"/>
      <c r="DV25" s="112"/>
      <c r="DW25" s="112"/>
      <c r="DX25" s="112"/>
      <c r="DY25" s="112"/>
      <c r="DZ25" s="112"/>
      <c r="EA25" s="112"/>
      <c r="EB25" s="112"/>
      <c r="EC25" s="112"/>
      <c r="ED25" s="112"/>
      <c r="EE25" s="112"/>
      <c r="EF25" s="112"/>
      <c r="EG25" s="112"/>
      <c r="EH25" s="112"/>
      <c r="EI25" s="112"/>
      <c r="EJ25" s="112"/>
      <c r="EK25" s="112"/>
      <c r="EL25" s="112"/>
      <c r="EM25" s="112"/>
      <c r="EN25" s="112"/>
      <c r="EO25" s="112"/>
      <c r="EP25" s="112"/>
      <c r="EQ25" s="112"/>
      <c r="ER25" s="112"/>
      <c r="ES25" s="112"/>
      <c r="ET25" s="112"/>
      <c r="EU25" s="112"/>
      <c r="EV25" s="112"/>
      <c r="EW25" s="112"/>
      <c r="EX25" s="112"/>
      <c r="EY25" s="112"/>
      <c r="EZ25" s="112"/>
      <c r="FA25" s="112"/>
      <c r="FB25" s="112"/>
      <c r="FC25" s="112"/>
      <c r="FD25" s="112"/>
      <c r="FE25" s="112"/>
      <c r="FF25" s="112"/>
      <c r="FG25" s="112"/>
      <c r="FH25" s="112"/>
      <c r="FI25" s="112"/>
      <c r="FJ25" s="112"/>
      <c r="FK25" s="112"/>
      <c r="FL25" s="112"/>
      <c r="FM25" s="112"/>
      <c r="FN25" s="112"/>
      <c r="FO25" s="112"/>
      <c r="FP25" s="112"/>
      <c r="FQ25" s="112"/>
      <c r="FR25" s="112"/>
      <c r="FS25" s="112"/>
      <c r="FT25" s="112"/>
      <c r="FU25" s="112"/>
      <c r="FV25" s="112"/>
      <c r="FW25" s="112"/>
      <c r="FX25" s="112"/>
      <c r="FY25" s="112"/>
      <c r="FZ25" s="112"/>
      <c r="GA25" s="112"/>
      <c r="GB25" s="112"/>
      <c r="GC25" s="112"/>
      <c r="GD25" s="112"/>
      <c r="GE25" s="112"/>
      <c r="GF25" s="112"/>
      <c r="GG25" s="112"/>
      <c r="GH25" s="112"/>
      <c r="GI25" s="112"/>
      <c r="GJ25" s="112"/>
      <c r="GK25" s="112"/>
      <c r="GL25" s="112"/>
      <c r="GM25" s="112"/>
      <c r="GN25" s="112"/>
      <c r="GO25" s="112"/>
      <c r="GP25" s="112"/>
      <c r="GQ25" s="112"/>
      <c r="GR25" s="112"/>
      <c r="GS25" s="112"/>
      <c r="GT25" s="112"/>
      <c r="GU25" s="112"/>
      <c r="GV25" s="112"/>
      <c r="GW25" s="112"/>
      <c r="GX25" s="112"/>
      <c r="GY25" s="112"/>
      <c r="GZ25" s="112"/>
      <c r="HA25" s="112"/>
      <c r="HB25" s="112"/>
      <c r="HC25" s="112"/>
      <c r="HD25" s="112"/>
      <c r="HE25" s="112"/>
      <c r="HF25" s="112"/>
      <c r="HG25" s="112"/>
      <c r="HH25" s="112"/>
      <c r="HI25" s="112"/>
      <c r="HJ25" s="112"/>
      <c r="XDS25" s="105"/>
      <c r="XDT25" s="105"/>
      <c r="XDU25" s="105"/>
      <c r="XDV25" s="105"/>
      <c r="XDW25" s="105"/>
      <c r="XDX25" s="105"/>
      <c r="XDY25" s="105"/>
      <c r="XDZ25" s="105"/>
      <c r="XEA25" s="105"/>
      <c r="XEB25" s="105"/>
      <c r="XEC25" s="105"/>
      <c r="XED25" s="105"/>
      <c r="XEE25" s="105"/>
      <c r="XEF25" s="105"/>
      <c r="XEG25" s="105"/>
      <c r="XEH25" s="105"/>
      <c r="XEI25" s="105"/>
      <c r="XEJ25" s="105"/>
      <c r="XEK25" s="105"/>
      <c r="XEL25" s="105"/>
      <c r="XEM25" s="105"/>
      <c r="XEN25" s="105"/>
      <c r="XEO25" s="105"/>
      <c r="XEP25" s="105"/>
      <c r="XEQ25" s="105"/>
      <c r="XER25" s="105"/>
      <c r="XES25" s="105"/>
      <c r="XET25" s="105"/>
      <c r="XEU25" s="105"/>
      <c r="XEV25" s="105"/>
      <c r="XEW25" s="105"/>
      <c r="XEX25" s="105"/>
      <c r="XEY25" s="105"/>
      <c r="XEZ25" s="105"/>
      <c r="XFA25" s="105"/>
      <c r="XFB25" s="105"/>
      <c r="XFC25" s="105"/>
      <c r="XFD25" s="105"/>
    </row>
    <row r="26" s="56" customFormat="1" customHeight="1" spans="1:218 16347:16384">
      <c r="A26" s="25"/>
      <c r="B26" s="114"/>
      <c r="C26" s="26"/>
      <c r="D26" s="26"/>
      <c r="E26" s="26"/>
      <c r="F26" s="25"/>
      <c r="G26" s="107"/>
      <c r="H26" s="107"/>
      <c r="I26" s="228"/>
      <c r="J26" s="194"/>
      <c r="K26" s="224"/>
      <c r="L26" s="194"/>
      <c r="M26" s="229"/>
      <c r="N26" s="194"/>
      <c r="O26" s="111"/>
      <c r="P26" s="106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2"/>
      <c r="CA26" s="112"/>
      <c r="CB26" s="112"/>
      <c r="CC26" s="112"/>
      <c r="CD26" s="112"/>
      <c r="CE26" s="112"/>
      <c r="CF26" s="112"/>
      <c r="CG26" s="112"/>
      <c r="CH26" s="112"/>
      <c r="CI26" s="112"/>
      <c r="CJ26" s="112"/>
      <c r="CK26" s="112"/>
      <c r="CL26" s="112"/>
      <c r="CM26" s="112"/>
      <c r="CN26" s="112"/>
      <c r="CO26" s="112"/>
      <c r="CP26" s="112"/>
      <c r="CQ26" s="112"/>
      <c r="CR26" s="112"/>
      <c r="CS26" s="112"/>
      <c r="CT26" s="112"/>
      <c r="CU26" s="112"/>
      <c r="CV26" s="112"/>
      <c r="CW26" s="112"/>
      <c r="CX26" s="112"/>
      <c r="CY26" s="112"/>
      <c r="CZ26" s="112"/>
      <c r="DA26" s="112"/>
      <c r="DB26" s="112"/>
      <c r="DC26" s="112"/>
      <c r="DD26" s="112"/>
      <c r="DE26" s="112"/>
      <c r="DF26" s="112"/>
      <c r="DG26" s="112"/>
      <c r="DH26" s="112"/>
      <c r="DI26" s="112"/>
      <c r="DJ26" s="112"/>
      <c r="DK26" s="112"/>
      <c r="DL26" s="112"/>
      <c r="DM26" s="112"/>
      <c r="DN26" s="112"/>
      <c r="DO26" s="112"/>
      <c r="DP26" s="112"/>
      <c r="DQ26" s="112"/>
      <c r="DR26" s="112"/>
      <c r="DS26" s="112"/>
      <c r="DT26" s="112"/>
      <c r="DU26" s="112"/>
      <c r="DV26" s="112"/>
      <c r="DW26" s="112"/>
      <c r="DX26" s="112"/>
      <c r="DY26" s="112"/>
      <c r="DZ26" s="112"/>
      <c r="EA26" s="112"/>
      <c r="EB26" s="112"/>
      <c r="EC26" s="112"/>
      <c r="ED26" s="112"/>
      <c r="EE26" s="112"/>
      <c r="EF26" s="112"/>
      <c r="EG26" s="112"/>
      <c r="EH26" s="112"/>
      <c r="EI26" s="112"/>
      <c r="EJ26" s="112"/>
      <c r="EK26" s="112"/>
      <c r="EL26" s="112"/>
      <c r="EM26" s="112"/>
      <c r="EN26" s="112"/>
      <c r="EO26" s="112"/>
      <c r="EP26" s="112"/>
      <c r="EQ26" s="112"/>
      <c r="ER26" s="112"/>
      <c r="ES26" s="112"/>
      <c r="ET26" s="112"/>
      <c r="EU26" s="112"/>
      <c r="EV26" s="112"/>
      <c r="EW26" s="112"/>
      <c r="EX26" s="112"/>
      <c r="EY26" s="112"/>
      <c r="EZ26" s="112"/>
      <c r="FA26" s="112"/>
      <c r="FB26" s="112"/>
      <c r="FC26" s="112"/>
      <c r="FD26" s="112"/>
      <c r="FE26" s="112"/>
      <c r="FF26" s="112"/>
      <c r="FG26" s="112"/>
      <c r="FH26" s="112"/>
      <c r="FI26" s="112"/>
      <c r="FJ26" s="112"/>
      <c r="FK26" s="112"/>
      <c r="FL26" s="112"/>
      <c r="FM26" s="112"/>
      <c r="FN26" s="112"/>
      <c r="FO26" s="112"/>
      <c r="FP26" s="112"/>
      <c r="FQ26" s="112"/>
      <c r="FR26" s="112"/>
      <c r="FS26" s="112"/>
      <c r="FT26" s="112"/>
      <c r="FU26" s="112"/>
      <c r="FV26" s="112"/>
      <c r="FW26" s="112"/>
      <c r="FX26" s="112"/>
      <c r="FY26" s="112"/>
      <c r="FZ26" s="112"/>
      <c r="GA26" s="112"/>
      <c r="GB26" s="112"/>
      <c r="GC26" s="112"/>
      <c r="GD26" s="112"/>
      <c r="GE26" s="112"/>
      <c r="GF26" s="112"/>
      <c r="GG26" s="112"/>
      <c r="GH26" s="112"/>
      <c r="GI26" s="112"/>
      <c r="GJ26" s="112"/>
      <c r="GK26" s="112"/>
      <c r="GL26" s="112"/>
      <c r="GM26" s="112"/>
      <c r="GN26" s="112"/>
      <c r="GO26" s="112"/>
      <c r="GP26" s="112"/>
      <c r="GQ26" s="112"/>
      <c r="GR26" s="112"/>
      <c r="GS26" s="112"/>
      <c r="GT26" s="112"/>
      <c r="GU26" s="112"/>
      <c r="GV26" s="112"/>
      <c r="GW26" s="112"/>
      <c r="GX26" s="112"/>
      <c r="GY26" s="112"/>
      <c r="GZ26" s="112"/>
      <c r="HA26" s="112"/>
      <c r="HB26" s="112"/>
      <c r="HC26" s="112"/>
      <c r="HD26" s="112"/>
      <c r="HE26" s="112"/>
      <c r="HF26" s="112"/>
      <c r="HG26" s="112"/>
      <c r="HH26" s="112"/>
      <c r="HI26" s="112"/>
      <c r="HJ26" s="112"/>
      <c r="XDS26" s="105"/>
      <c r="XDT26" s="105"/>
      <c r="XDU26" s="105"/>
      <c r="XDV26" s="105"/>
      <c r="XDW26" s="105"/>
      <c r="XDX26" s="105"/>
      <c r="XDY26" s="105"/>
      <c r="XDZ26" s="105"/>
      <c r="XEA26" s="105"/>
      <c r="XEB26" s="105"/>
      <c r="XEC26" s="105"/>
      <c r="XED26" s="105"/>
      <c r="XEE26" s="105"/>
      <c r="XEF26" s="105"/>
      <c r="XEG26" s="105"/>
      <c r="XEH26" s="105"/>
      <c r="XEI26" s="105"/>
      <c r="XEJ26" s="105"/>
      <c r="XEK26" s="105"/>
      <c r="XEL26" s="105"/>
      <c r="XEM26" s="105"/>
      <c r="XEN26" s="105"/>
      <c r="XEO26" s="105"/>
      <c r="XEP26" s="105"/>
      <c r="XEQ26" s="105"/>
      <c r="XER26" s="105"/>
      <c r="XES26" s="105"/>
      <c r="XET26" s="105"/>
      <c r="XEU26" s="105"/>
      <c r="XEV26" s="105"/>
      <c r="XEW26" s="105"/>
      <c r="XEX26" s="105"/>
      <c r="XEY26" s="105"/>
      <c r="XEZ26" s="105"/>
      <c r="XFA26" s="105"/>
      <c r="XFB26" s="105"/>
      <c r="XFC26" s="105"/>
      <c r="XFD26" s="105"/>
    </row>
    <row r="27" s="56" customFormat="1" customHeight="1" spans="1:218 16347:16384">
      <c r="A27" s="25"/>
      <c r="B27" s="114"/>
      <c r="C27" s="26"/>
      <c r="D27" s="26"/>
      <c r="E27" s="26"/>
      <c r="F27" s="25"/>
      <c r="G27" s="107"/>
      <c r="H27" s="107"/>
      <c r="I27" s="228"/>
      <c r="J27" s="194"/>
      <c r="K27" s="224"/>
      <c r="L27" s="194"/>
      <c r="M27" s="229"/>
      <c r="N27" s="197"/>
      <c r="O27" s="111"/>
      <c r="P27" s="106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12"/>
      <c r="BY27" s="112"/>
      <c r="BZ27" s="112"/>
      <c r="CA27" s="112"/>
      <c r="CB27" s="112"/>
      <c r="CC27" s="112"/>
      <c r="CD27" s="112"/>
      <c r="CE27" s="112"/>
      <c r="CF27" s="112"/>
      <c r="CG27" s="112"/>
      <c r="CH27" s="112"/>
      <c r="CI27" s="112"/>
      <c r="CJ27" s="112"/>
      <c r="CK27" s="112"/>
      <c r="CL27" s="112"/>
      <c r="CM27" s="112"/>
      <c r="CN27" s="112"/>
      <c r="CO27" s="112"/>
      <c r="CP27" s="112"/>
      <c r="CQ27" s="112"/>
      <c r="CR27" s="112"/>
      <c r="CS27" s="112"/>
      <c r="CT27" s="112"/>
      <c r="CU27" s="112"/>
      <c r="CV27" s="112"/>
      <c r="CW27" s="112"/>
      <c r="CX27" s="112"/>
      <c r="CY27" s="112"/>
      <c r="CZ27" s="112"/>
      <c r="DA27" s="112"/>
      <c r="DB27" s="112"/>
      <c r="DC27" s="112"/>
      <c r="DD27" s="112"/>
      <c r="DE27" s="112"/>
      <c r="DF27" s="112"/>
      <c r="DG27" s="112"/>
      <c r="DH27" s="112"/>
      <c r="DI27" s="112"/>
      <c r="DJ27" s="112"/>
      <c r="DK27" s="112"/>
      <c r="DL27" s="112"/>
      <c r="DM27" s="112"/>
      <c r="DN27" s="112"/>
      <c r="DO27" s="112"/>
      <c r="DP27" s="112"/>
      <c r="DQ27" s="112"/>
      <c r="DR27" s="112"/>
      <c r="DS27" s="112"/>
      <c r="DT27" s="112"/>
      <c r="DU27" s="112"/>
      <c r="DV27" s="112"/>
      <c r="DW27" s="112"/>
      <c r="DX27" s="112"/>
      <c r="DY27" s="112"/>
      <c r="DZ27" s="112"/>
      <c r="EA27" s="112"/>
      <c r="EB27" s="112"/>
      <c r="EC27" s="112"/>
      <c r="ED27" s="112"/>
      <c r="EE27" s="112"/>
      <c r="EF27" s="112"/>
      <c r="EG27" s="112"/>
      <c r="EH27" s="112"/>
      <c r="EI27" s="112"/>
      <c r="EJ27" s="112"/>
      <c r="EK27" s="112"/>
      <c r="EL27" s="112"/>
      <c r="EM27" s="112"/>
      <c r="EN27" s="112"/>
      <c r="EO27" s="112"/>
      <c r="EP27" s="112"/>
      <c r="EQ27" s="112"/>
      <c r="ER27" s="112"/>
      <c r="ES27" s="112"/>
      <c r="ET27" s="112"/>
      <c r="EU27" s="112"/>
      <c r="EV27" s="112"/>
      <c r="EW27" s="112"/>
      <c r="EX27" s="112"/>
      <c r="EY27" s="112"/>
      <c r="EZ27" s="112"/>
      <c r="FA27" s="112"/>
      <c r="FB27" s="112"/>
      <c r="FC27" s="112"/>
      <c r="FD27" s="112"/>
      <c r="FE27" s="112"/>
      <c r="FF27" s="112"/>
      <c r="FG27" s="112"/>
      <c r="FH27" s="112"/>
      <c r="FI27" s="112"/>
      <c r="FJ27" s="112"/>
      <c r="FK27" s="112"/>
      <c r="FL27" s="112"/>
      <c r="FM27" s="112"/>
      <c r="FN27" s="112"/>
      <c r="FO27" s="112"/>
      <c r="FP27" s="112"/>
      <c r="FQ27" s="112"/>
      <c r="FR27" s="112"/>
      <c r="FS27" s="112"/>
      <c r="FT27" s="112"/>
      <c r="FU27" s="112"/>
      <c r="FV27" s="112"/>
      <c r="FW27" s="112"/>
      <c r="FX27" s="112"/>
      <c r="FY27" s="112"/>
      <c r="FZ27" s="112"/>
      <c r="GA27" s="112"/>
      <c r="GB27" s="112"/>
      <c r="GC27" s="112"/>
      <c r="GD27" s="112"/>
      <c r="GE27" s="112"/>
      <c r="GF27" s="112"/>
      <c r="GG27" s="112"/>
      <c r="GH27" s="112"/>
      <c r="GI27" s="112"/>
      <c r="GJ27" s="112"/>
      <c r="GK27" s="112"/>
      <c r="GL27" s="112"/>
      <c r="GM27" s="112"/>
      <c r="GN27" s="112"/>
      <c r="GO27" s="112"/>
      <c r="GP27" s="112"/>
      <c r="GQ27" s="112"/>
      <c r="GR27" s="112"/>
      <c r="GS27" s="112"/>
      <c r="GT27" s="112"/>
      <c r="GU27" s="112"/>
      <c r="GV27" s="112"/>
      <c r="GW27" s="112"/>
      <c r="GX27" s="112"/>
      <c r="GY27" s="112"/>
      <c r="GZ27" s="112"/>
      <c r="HA27" s="112"/>
      <c r="HB27" s="112"/>
      <c r="HC27" s="112"/>
      <c r="HD27" s="112"/>
      <c r="HE27" s="112"/>
      <c r="HF27" s="112"/>
      <c r="HG27" s="112"/>
      <c r="HH27" s="112"/>
      <c r="HI27" s="112"/>
      <c r="HJ27" s="112"/>
      <c r="XDS27" s="105"/>
      <c r="XDT27" s="105"/>
      <c r="XDU27" s="105"/>
      <c r="XDV27" s="105"/>
      <c r="XDW27" s="105"/>
      <c r="XDX27" s="105"/>
      <c r="XDY27" s="105"/>
      <c r="XDZ27" s="105"/>
      <c r="XEA27" s="105"/>
      <c r="XEB27" s="105"/>
      <c r="XEC27" s="105"/>
      <c r="XED27" s="105"/>
      <c r="XEE27" s="105"/>
      <c r="XEF27" s="105"/>
      <c r="XEG27" s="105"/>
      <c r="XEH27" s="105"/>
      <c r="XEI27" s="105"/>
      <c r="XEJ27" s="105"/>
      <c r="XEK27" s="105"/>
      <c r="XEL27" s="105"/>
      <c r="XEM27" s="105"/>
      <c r="XEN27" s="105"/>
      <c r="XEO27" s="105"/>
      <c r="XEP27" s="105"/>
      <c r="XEQ27" s="105"/>
      <c r="XER27" s="105"/>
      <c r="XES27" s="105"/>
      <c r="XET27" s="105"/>
      <c r="XEU27" s="105"/>
      <c r="XEV27" s="105"/>
      <c r="XEW27" s="105"/>
      <c r="XEX27" s="105"/>
      <c r="XEY27" s="105"/>
      <c r="XEZ27" s="105"/>
      <c r="XFA27" s="105"/>
      <c r="XFB27" s="105"/>
      <c r="XFC27" s="105"/>
      <c r="XFD27" s="105"/>
    </row>
    <row r="28" s="56" customFormat="1" customHeight="1" spans="1:218 16347:16384">
      <c r="A28" s="25"/>
      <c r="B28" s="114"/>
      <c r="C28" s="26"/>
      <c r="D28" s="26"/>
      <c r="E28" s="26"/>
      <c r="F28" s="25"/>
      <c r="G28" s="107"/>
      <c r="H28" s="107"/>
      <c r="I28" s="228"/>
      <c r="J28" s="194"/>
      <c r="K28" s="224"/>
      <c r="L28" s="194"/>
      <c r="M28" s="229"/>
      <c r="N28" s="194"/>
      <c r="O28" s="111"/>
      <c r="P28" s="106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  <c r="AZ28" s="112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2"/>
      <c r="BY28" s="112"/>
      <c r="BZ28" s="112"/>
      <c r="CA28" s="112"/>
      <c r="CB28" s="112"/>
      <c r="CC28" s="112"/>
      <c r="CD28" s="112"/>
      <c r="CE28" s="112"/>
      <c r="CF28" s="112"/>
      <c r="CG28" s="112"/>
      <c r="CH28" s="112"/>
      <c r="CI28" s="112"/>
      <c r="CJ28" s="112"/>
      <c r="CK28" s="112"/>
      <c r="CL28" s="112"/>
      <c r="CM28" s="112"/>
      <c r="CN28" s="112"/>
      <c r="CO28" s="112"/>
      <c r="CP28" s="112"/>
      <c r="CQ28" s="112"/>
      <c r="CR28" s="112"/>
      <c r="CS28" s="112"/>
      <c r="CT28" s="112"/>
      <c r="CU28" s="112"/>
      <c r="CV28" s="112"/>
      <c r="CW28" s="112"/>
      <c r="CX28" s="112"/>
      <c r="CY28" s="112"/>
      <c r="CZ28" s="112"/>
      <c r="DA28" s="112"/>
      <c r="DB28" s="112"/>
      <c r="DC28" s="112"/>
      <c r="DD28" s="112"/>
      <c r="DE28" s="112"/>
      <c r="DF28" s="112"/>
      <c r="DG28" s="112"/>
      <c r="DH28" s="112"/>
      <c r="DI28" s="112"/>
      <c r="DJ28" s="112"/>
      <c r="DK28" s="112"/>
      <c r="DL28" s="112"/>
      <c r="DM28" s="112"/>
      <c r="DN28" s="112"/>
      <c r="DO28" s="112"/>
      <c r="DP28" s="112"/>
      <c r="DQ28" s="112"/>
      <c r="DR28" s="112"/>
      <c r="DS28" s="112"/>
      <c r="DT28" s="112"/>
      <c r="DU28" s="112"/>
      <c r="DV28" s="112"/>
      <c r="DW28" s="112"/>
      <c r="DX28" s="112"/>
      <c r="DY28" s="112"/>
      <c r="DZ28" s="112"/>
      <c r="EA28" s="112"/>
      <c r="EB28" s="112"/>
      <c r="EC28" s="112"/>
      <c r="ED28" s="112"/>
      <c r="EE28" s="112"/>
      <c r="EF28" s="112"/>
      <c r="EG28" s="112"/>
      <c r="EH28" s="112"/>
      <c r="EI28" s="112"/>
      <c r="EJ28" s="112"/>
      <c r="EK28" s="112"/>
      <c r="EL28" s="112"/>
      <c r="EM28" s="112"/>
      <c r="EN28" s="112"/>
      <c r="EO28" s="112"/>
      <c r="EP28" s="112"/>
      <c r="EQ28" s="112"/>
      <c r="ER28" s="112"/>
      <c r="ES28" s="112"/>
      <c r="ET28" s="112"/>
      <c r="EU28" s="112"/>
      <c r="EV28" s="112"/>
      <c r="EW28" s="112"/>
      <c r="EX28" s="112"/>
      <c r="EY28" s="112"/>
      <c r="EZ28" s="112"/>
      <c r="FA28" s="112"/>
      <c r="FB28" s="112"/>
      <c r="FC28" s="112"/>
      <c r="FD28" s="112"/>
      <c r="FE28" s="112"/>
      <c r="FF28" s="112"/>
      <c r="FG28" s="112"/>
      <c r="FH28" s="112"/>
      <c r="FI28" s="112"/>
      <c r="FJ28" s="112"/>
      <c r="FK28" s="112"/>
      <c r="FL28" s="112"/>
      <c r="FM28" s="112"/>
      <c r="FN28" s="112"/>
      <c r="FO28" s="112"/>
      <c r="FP28" s="112"/>
      <c r="FQ28" s="112"/>
      <c r="FR28" s="112"/>
      <c r="FS28" s="112"/>
      <c r="FT28" s="112"/>
      <c r="FU28" s="112"/>
      <c r="FV28" s="112"/>
      <c r="FW28" s="112"/>
      <c r="FX28" s="112"/>
      <c r="FY28" s="112"/>
      <c r="FZ28" s="112"/>
      <c r="GA28" s="112"/>
      <c r="GB28" s="112"/>
      <c r="GC28" s="112"/>
      <c r="GD28" s="112"/>
      <c r="GE28" s="112"/>
      <c r="GF28" s="112"/>
      <c r="GG28" s="112"/>
      <c r="GH28" s="112"/>
      <c r="GI28" s="112"/>
      <c r="GJ28" s="112"/>
      <c r="GK28" s="112"/>
      <c r="GL28" s="112"/>
      <c r="GM28" s="112"/>
      <c r="GN28" s="112"/>
      <c r="GO28" s="112"/>
      <c r="GP28" s="112"/>
      <c r="GQ28" s="112"/>
      <c r="GR28" s="112"/>
      <c r="GS28" s="112"/>
      <c r="GT28" s="112"/>
      <c r="GU28" s="112"/>
      <c r="GV28" s="112"/>
      <c r="GW28" s="112"/>
      <c r="GX28" s="112"/>
      <c r="GY28" s="112"/>
      <c r="GZ28" s="112"/>
      <c r="HA28" s="112"/>
      <c r="HB28" s="112"/>
      <c r="HC28" s="112"/>
      <c r="HD28" s="112"/>
      <c r="HE28" s="112"/>
      <c r="HF28" s="112"/>
      <c r="HG28" s="112"/>
      <c r="HH28" s="112"/>
      <c r="HI28" s="112"/>
      <c r="HJ28" s="112"/>
      <c r="XDS28" s="105"/>
      <c r="XDT28" s="105"/>
      <c r="XDU28" s="105"/>
      <c r="XDV28" s="105"/>
      <c r="XDW28" s="105"/>
      <c r="XDX28" s="105"/>
      <c r="XDY28" s="105"/>
      <c r="XDZ28" s="105"/>
      <c r="XEA28" s="105"/>
      <c r="XEB28" s="105"/>
      <c r="XEC28" s="105"/>
      <c r="XED28" s="105"/>
      <c r="XEE28" s="105"/>
      <c r="XEF28" s="105"/>
      <c r="XEG28" s="105"/>
      <c r="XEH28" s="105"/>
      <c r="XEI28" s="105"/>
      <c r="XEJ28" s="105"/>
      <c r="XEK28" s="105"/>
      <c r="XEL28" s="105"/>
      <c r="XEM28" s="105"/>
      <c r="XEN28" s="105"/>
      <c r="XEO28" s="105"/>
      <c r="XEP28" s="105"/>
      <c r="XEQ28" s="105"/>
      <c r="XER28" s="105"/>
      <c r="XES28" s="105"/>
      <c r="XET28" s="105"/>
      <c r="XEU28" s="105"/>
      <c r="XEV28" s="105"/>
      <c r="XEW28" s="105"/>
      <c r="XEX28" s="105"/>
      <c r="XEY28" s="105"/>
      <c r="XEZ28" s="105"/>
      <c r="XFA28" s="105"/>
      <c r="XFB28" s="105"/>
      <c r="XFC28" s="105"/>
      <c r="XFD28" s="105"/>
    </row>
    <row r="29" s="56" customFormat="1" customHeight="1" spans="1:218 16347:16384">
      <c r="A29" s="25"/>
      <c r="B29" s="114"/>
      <c r="C29" s="26"/>
      <c r="D29" s="26"/>
      <c r="E29" s="114"/>
      <c r="F29" s="108"/>
      <c r="G29" s="108"/>
      <c r="H29" s="108"/>
      <c r="I29" s="228"/>
      <c r="J29" s="194"/>
      <c r="K29" s="224"/>
      <c r="L29" s="194"/>
      <c r="M29" s="230"/>
      <c r="N29" s="194"/>
      <c r="O29" s="111"/>
      <c r="P29" s="106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112"/>
      <c r="CC29" s="112"/>
      <c r="CD29" s="112"/>
      <c r="CE29" s="112"/>
      <c r="CF29" s="112"/>
      <c r="CG29" s="112"/>
      <c r="CH29" s="112"/>
      <c r="CI29" s="112"/>
      <c r="CJ29" s="112"/>
      <c r="CK29" s="112"/>
      <c r="CL29" s="112"/>
      <c r="CM29" s="112"/>
      <c r="CN29" s="112"/>
      <c r="CO29" s="112"/>
      <c r="CP29" s="112"/>
      <c r="CQ29" s="112"/>
      <c r="CR29" s="112"/>
      <c r="CS29" s="112"/>
      <c r="CT29" s="112"/>
      <c r="CU29" s="112"/>
      <c r="CV29" s="112"/>
      <c r="CW29" s="112"/>
      <c r="CX29" s="112"/>
      <c r="CY29" s="112"/>
      <c r="CZ29" s="112"/>
      <c r="DA29" s="112"/>
      <c r="DB29" s="112"/>
      <c r="DC29" s="112"/>
      <c r="DD29" s="112"/>
      <c r="DE29" s="112"/>
      <c r="DF29" s="112"/>
      <c r="DG29" s="112"/>
      <c r="DH29" s="112"/>
      <c r="DI29" s="112"/>
      <c r="DJ29" s="112"/>
      <c r="DK29" s="112"/>
      <c r="DL29" s="112"/>
      <c r="DM29" s="112"/>
      <c r="DN29" s="112"/>
      <c r="DO29" s="112"/>
      <c r="DP29" s="112"/>
      <c r="DQ29" s="112"/>
      <c r="DR29" s="112"/>
      <c r="DS29" s="112"/>
      <c r="DT29" s="112"/>
      <c r="DU29" s="112"/>
      <c r="DV29" s="112"/>
      <c r="DW29" s="112"/>
      <c r="DX29" s="112"/>
      <c r="DY29" s="112"/>
      <c r="DZ29" s="112"/>
      <c r="EA29" s="112"/>
      <c r="EB29" s="112"/>
      <c r="EC29" s="112"/>
      <c r="ED29" s="112"/>
      <c r="EE29" s="112"/>
      <c r="EF29" s="112"/>
      <c r="EG29" s="112"/>
      <c r="EH29" s="112"/>
      <c r="EI29" s="112"/>
      <c r="EJ29" s="112"/>
      <c r="EK29" s="112"/>
      <c r="EL29" s="112"/>
      <c r="EM29" s="112"/>
      <c r="EN29" s="112"/>
      <c r="EO29" s="112"/>
      <c r="EP29" s="112"/>
      <c r="EQ29" s="112"/>
      <c r="ER29" s="112"/>
      <c r="ES29" s="112"/>
      <c r="ET29" s="112"/>
      <c r="EU29" s="112"/>
      <c r="EV29" s="112"/>
      <c r="EW29" s="112"/>
      <c r="EX29" s="112"/>
      <c r="EY29" s="112"/>
      <c r="EZ29" s="112"/>
      <c r="FA29" s="112"/>
      <c r="FB29" s="112"/>
      <c r="FC29" s="112"/>
      <c r="FD29" s="112"/>
      <c r="FE29" s="112"/>
      <c r="FF29" s="112"/>
      <c r="FG29" s="112"/>
      <c r="FH29" s="112"/>
      <c r="FI29" s="112"/>
      <c r="FJ29" s="112"/>
      <c r="FK29" s="112"/>
      <c r="FL29" s="112"/>
      <c r="FM29" s="112"/>
      <c r="FN29" s="112"/>
      <c r="FO29" s="112"/>
      <c r="FP29" s="112"/>
      <c r="FQ29" s="112"/>
      <c r="FR29" s="112"/>
      <c r="FS29" s="112"/>
      <c r="FT29" s="112"/>
      <c r="FU29" s="112"/>
      <c r="FV29" s="112"/>
      <c r="FW29" s="112"/>
      <c r="FX29" s="112"/>
      <c r="FY29" s="112"/>
      <c r="FZ29" s="112"/>
      <c r="GA29" s="112"/>
      <c r="GB29" s="112"/>
      <c r="GC29" s="112"/>
      <c r="GD29" s="112"/>
      <c r="GE29" s="112"/>
      <c r="GF29" s="112"/>
      <c r="GG29" s="112"/>
      <c r="GH29" s="112"/>
      <c r="GI29" s="112"/>
      <c r="GJ29" s="112"/>
      <c r="GK29" s="112"/>
      <c r="GL29" s="112"/>
      <c r="GM29" s="112"/>
      <c r="GN29" s="112"/>
      <c r="GO29" s="112"/>
      <c r="GP29" s="112"/>
      <c r="GQ29" s="112"/>
      <c r="GR29" s="112"/>
      <c r="GS29" s="112"/>
      <c r="GT29" s="112"/>
      <c r="GU29" s="112"/>
      <c r="GV29" s="112"/>
      <c r="GW29" s="112"/>
      <c r="GX29" s="112"/>
      <c r="GY29" s="112"/>
      <c r="GZ29" s="112"/>
      <c r="HA29" s="112"/>
      <c r="HB29" s="112"/>
      <c r="HC29" s="112"/>
      <c r="HD29" s="112"/>
      <c r="HE29" s="112"/>
      <c r="HF29" s="112"/>
      <c r="HG29" s="112"/>
      <c r="HH29" s="112"/>
      <c r="HI29" s="112"/>
      <c r="HJ29" s="112"/>
      <c r="XDS29" s="105"/>
      <c r="XDT29" s="105"/>
      <c r="XDU29" s="105"/>
      <c r="XDV29" s="105"/>
      <c r="XDW29" s="105"/>
      <c r="XDX29" s="105"/>
      <c r="XDY29" s="105"/>
      <c r="XDZ29" s="105"/>
      <c r="XEA29" s="105"/>
      <c r="XEB29" s="105"/>
      <c r="XEC29" s="105"/>
      <c r="XED29" s="105"/>
      <c r="XEE29" s="105"/>
      <c r="XEF29" s="105"/>
      <c r="XEG29" s="105"/>
      <c r="XEH29" s="105"/>
      <c r="XEI29" s="105"/>
      <c r="XEJ29" s="105"/>
      <c r="XEK29" s="105"/>
      <c r="XEL29" s="105"/>
      <c r="XEM29" s="105"/>
      <c r="XEN29" s="105"/>
      <c r="XEO29" s="105"/>
      <c r="XEP29" s="105"/>
      <c r="XEQ29" s="105"/>
      <c r="XER29" s="105"/>
      <c r="XES29" s="105"/>
      <c r="XET29" s="105"/>
      <c r="XEU29" s="105"/>
      <c r="XEV29" s="105"/>
      <c r="XEW29" s="105"/>
      <c r="XEX29" s="105"/>
      <c r="XEY29" s="105"/>
      <c r="XEZ29" s="105"/>
      <c r="XFA29" s="105"/>
      <c r="XFB29" s="105"/>
      <c r="XFC29" s="105"/>
      <c r="XFD29" s="105"/>
    </row>
    <row r="30" s="56" customFormat="1" customHeight="1" spans="1:218 16347:16384">
      <c r="A30" s="25"/>
      <c r="B30" s="114"/>
      <c r="C30" s="114"/>
      <c r="D30" s="114"/>
      <c r="E30" s="114"/>
      <c r="F30" s="108"/>
      <c r="G30" s="108"/>
      <c r="H30" s="108"/>
      <c r="I30" s="228"/>
      <c r="J30" s="194"/>
      <c r="K30" s="224"/>
      <c r="L30" s="194"/>
      <c r="M30" s="230"/>
      <c r="N30" s="194"/>
      <c r="O30" s="111"/>
      <c r="P30" s="106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2"/>
      <c r="CA30" s="112"/>
      <c r="CB30" s="112"/>
      <c r="CC30" s="112"/>
      <c r="CD30" s="112"/>
      <c r="CE30" s="112"/>
      <c r="CF30" s="112"/>
      <c r="CG30" s="112"/>
      <c r="CH30" s="112"/>
      <c r="CI30" s="112"/>
      <c r="CJ30" s="112"/>
      <c r="CK30" s="112"/>
      <c r="CL30" s="112"/>
      <c r="CM30" s="112"/>
      <c r="CN30" s="112"/>
      <c r="CO30" s="112"/>
      <c r="CP30" s="112"/>
      <c r="CQ30" s="112"/>
      <c r="CR30" s="112"/>
      <c r="CS30" s="112"/>
      <c r="CT30" s="112"/>
      <c r="CU30" s="112"/>
      <c r="CV30" s="112"/>
      <c r="CW30" s="112"/>
      <c r="CX30" s="112"/>
      <c r="CY30" s="112"/>
      <c r="CZ30" s="112"/>
      <c r="DA30" s="112"/>
      <c r="DB30" s="112"/>
      <c r="DC30" s="112"/>
      <c r="DD30" s="112"/>
      <c r="DE30" s="112"/>
      <c r="DF30" s="112"/>
      <c r="DG30" s="112"/>
      <c r="DH30" s="112"/>
      <c r="DI30" s="112"/>
      <c r="DJ30" s="112"/>
      <c r="DK30" s="112"/>
      <c r="DL30" s="112"/>
      <c r="DM30" s="112"/>
      <c r="DN30" s="112"/>
      <c r="DO30" s="112"/>
      <c r="DP30" s="112"/>
      <c r="DQ30" s="112"/>
      <c r="DR30" s="112"/>
      <c r="DS30" s="112"/>
      <c r="DT30" s="112"/>
      <c r="DU30" s="112"/>
      <c r="DV30" s="112"/>
      <c r="DW30" s="112"/>
      <c r="DX30" s="112"/>
      <c r="DY30" s="112"/>
      <c r="DZ30" s="112"/>
      <c r="EA30" s="112"/>
      <c r="EB30" s="112"/>
      <c r="EC30" s="112"/>
      <c r="ED30" s="112"/>
      <c r="EE30" s="112"/>
      <c r="EF30" s="112"/>
      <c r="EG30" s="112"/>
      <c r="EH30" s="112"/>
      <c r="EI30" s="112"/>
      <c r="EJ30" s="112"/>
      <c r="EK30" s="112"/>
      <c r="EL30" s="112"/>
      <c r="EM30" s="112"/>
      <c r="EN30" s="112"/>
      <c r="EO30" s="112"/>
      <c r="EP30" s="112"/>
      <c r="EQ30" s="112"/>
      <c r="ER30" s="112"/>
      <c r="ES30" s="112"/>
      <c r="ET30" s="112"/>
      <c r="EU30" s="112"/>
      <c r="EV30" s="112"/>
      <c r="EW30" s="112"/>
      <c r="EX30" s="112"/>
      <c r="EY30" s="112"/>
      <c r="EZ30" s="112"/>
      <c r="FA30" s="112"/>
      <c r="FB30" s="112"/>
      <c r="FC30" s="112"/>
      <c r="FD30" s="112"/>
      <c r="FE30" s="112"/>
      <c r="FF30" s="112"/>
      <c r="FG30" s="112"/>
      <c r="FH30" s="112"/>
      <c r="FI30" s="112"/>
      <c r="FJ30" s="112"/>
      <c r="FK30" s="112"/>
      <c r="FL30" s="112"/>
      <c r="FM30" s="112"/>
      <c r="FN30" s="112"/>
      <c r="FO30" s="112"/>
      <c r="FP30" s="112"/>
      <c r="FQ30" s="112"/>
      <c r="FR30" s="112"/>
      <c r="FS30" s="112"/>
      <c r="FT30" s="112"/>
      <c r="FU30" s="112"/>
      <c r="FV30" s="112"/>
      <c r="FW30" s="112"/>
      <c r="FX30" s="112"/>
      <c r="FY30" s="112"/>
      <c r="FZ30" s="112"/>
      <c r="GA30" s="112"/>
      <c r="GB30" s="112"/>
      <c r="GC30" s="112"/>
      <c r="GD30" s="112"/>
      <c r="GE30" s="112"/>
      <c r="GF30" s="112"/>
      <c r="GG30" s="112"/>
      <c r="GH30" s="112"/>
      <c r="GI30" s="112"/>
      <c r="GJ30" s="112"/>
      <c r="GK30" s="112"/>
      <c r="GL30" s="112"/>
      <c r="GM30" s="112"/>
      <c r="GN30" s="112"/>
      <c r="GO30" s="112"/>
      <c r="GP30" s="112"/>
      <c r="GQ30" s="112"/>
      <c r="GR30" s="112"/>
      <c r="GS30" s="112"/>
      <c r="GT30" s="112"/>
      <c r="GU30" s="112"/>
      <c r="GV30" s="112"/>
      <c r="GW30" s="112"/>
      <c r="GX30" s="112"/>
      <c r="GY30" s="112"/>
      <c r="GZ30" s="112"/>
      <c r="HA30" s="112"/>
      <c r="HB30" s="112"/>
      <c r="HC30" s="112"/>
      <c r="HD30" s="112"/>
      <c r="HE30" s="112"/>
      <c r="HF30" s="112"/>
      <c r="HG30" s="112"/>
      <c r="HH30" s="112"/>
      <c r="HI30" s="112"/>
      <c r="HJ30" s="112"/>
      <c r="XDS30" s="105"/>
      <c r="XDT30" s="105"/>
      <c r="XDU30" s="105"/>
      <c r="XDV30" s="105"/>
      <c r="XDW30" s="105"/>
      <c r="XDX30" s="105"/>
      <c r="XDY30" s="105"/>
      <c r="XDZ30" s="105"/>
      <c r="XEA30" s="105"/>
      <c r="XEB30" s="105"/>
      <c r="XEC30" s="105"/>
      <c r="XED30" s="105"/>
      <c r="XEE30" s="105"/>
      <c r="XEF30" s="105"/>
      <c r="XEG30" s="105"/>
      <c r="XEH30" s="105"/>
      <c r="XEI30" s="105"/>
      <c r="XEJ30" s="105"/>
      <c r="XEK30" s="105"/>
      <c r="XEL30" s="105"/>
      <c r="XEM30" s="105"/>
      <c r="XEN30" s="105"/>
      <c r="XEO30" s="105"/>
      <c r="XEP30" s="105"/>
      <c r="XEQ30" s="105"/>
      <c r="XER30" s="105"/>
      <c r="XES30" s="105"/>
      <c r="XET30" s="105"/>
      <c r="XEU30" s="105"/>
      <c r="XEV30" s="105"/>
      <c r="XEW30" s="105"/>
      <c r="XEX30" s="105"/>
      <c r="XEY30" s="105"/>
      <c r="XEZ30" s="105"/>
      <c r="XFA30" s="105"/>
      <c r="XFB30" s="105"/>
      <c r="XFC30" s="105"/>
      <c r="XFD30" s="105"/>
    </row>
    <row r="31" s="56" customFormat="1" customHeight="1" spans="1:218 16347:16384">
      <c r="A31" s="25"/>
      <c r="B31" s="114"/>
      <c r="C31" s="26"/>
      <c r="D31" s="26"/>
      <c r="E31" s="26"/>
      <c r="F31" s="108"/>
      <c r="G31" s="108"/>
      <c r="H31" s="108"/>
      <c r="I31" s="228"/>
      <c r="J31" s="194"/>
      <c r="K31" s="224"/>
      <c r="L31" s="194"/>
      <c r="M31" s="230"/>
      <c r="N31" s="194"/>
      <c r="O31" s="111"/>
      <c r="P31" s="106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2"/>
      <c r="BM31" s="112"/>
      <c r="BN31" s="112"/>
      <c r="BO31" s="112"/>
      <c r="BP31" s="112"/>
      <c r="BQ31" s="112"/>
      <c r="BR31" s="112"/>
      <c r="BS31" s="112"/>
      <c r="BT31" s="112"/>
      <c r="BU31" s="112"/>
      <c r="BV31" s="112"/>
      <c r="BW31" s="112"/>
      <c r="BX31" s="112"/>
      <c r="BY31" s="112"/>
      <c r="BZ31" s="112"/>
      <c r="CA31" s="112"/>
      <c r="CB31" s="112"/>
      <c r="CC31" s="112"/>
      <c r="CD31" s="112"/>
      <c r="CE31" s="112"/>
      <c r="CF31" s="112"/>
      <c r="CG31" s="112"/>
      <c r="CH31" s="112"/>
      <c r="CI31" s="112"/>
      <c r="CJ31" s="112"/>
      <c r="CK31" s="112"/>
      <c r="CL31" s="112"/>
      <c r="CM31" s="112"/>
      <c r="CN31" s="112"/>
      <c r="CO31" s="112"/>
      <c r="CP31" s="112"/>
      <c r="CQ31" s="112"/>
      <c r="CR31" s="112"/>
      <c r="CS31" s="112"/>
      <c r="CT31" s="112"/>
      <c r="CU31" s="112"/>
      <c r="CV31" s="112"/>
      <c r="CW31" s="112"/>
      <c r="CX31" s="112"/>
      <c r="CY31" s="112"/>
      <c r="CZ31" s="112"/>
      <c r="DA31" s="112"/>
      <c r="DB31" s="112"/>
      <c r="DC31" s="112"/>
      <c r="DD31" s="112"/>
      <c r="DE31" s="112"/>
      <c r="DF31" s="112"/>
      <c r="DG31" s="112"/>
      <c r="DH31" s="112"/>
      <c r="DI31" s="112"/>
      <c r="DJ31" s="112"/>
      <c r="DK31" s="112"/>
      <c r="DL31" s="112"/>
      <c r="DM31" s="112"/>
      <c r="DN31" s="112"/>
      <c r="DO31" s="112"/>
      <c r="DP31" s="112"/>
      <c r="DQ31" s="112"/>
      <c r="DR31" s="112"/>
      <c r="DS31" s="112"/>
      <c r="DT31" s="112"/>
      <c r="DU31" s="112"/>
      <c r="DV31" s="112"/>
      <c r="DW31" s="112"/>
      <c r="DX31" s="112"/>
      <c r="DY31" s="112"/>
      <c r="DZ31" s="112"/>
      <c r="EA31" s="112"/>
      <c r="EB31" s="112"/>
      <c r="EC31" s="112"/>
      <c r="ED31" s="112"/>
      <c r="EE31" s="112"/>
      <c r="EF31" s="112"/>
      <c r="EG31" s="112"/>
      <c r="EH31" s="112"/>
      <c r="EI31" s="112"/>
      <c r="EJ31" s="112"/>
      <c r="EK31" s="112"/>
      <c r="EL31" s="112"/>
      <c r="EM31" s="112"/>
      <c r="EN31" s="112"/>
      <c r="EO31" s="112"/>
      <c r="EP31" s="112"/>
      <c r="EQ31" s="112"/>
      <c r="ER31" s="112"/>
      <c r="ES31" s="112"/>
      <c r="ET31" s="112"/>
      <c r="EU31" s="112"/>
      <c r="EV31" s="112"/>
      <c r="EW31" s="112"/>
      <c r="EX31" s="112"/>
      <c r="EY31" s="112"/>
      <c r="EZ31" s="112"/>
      <c r="FA31" s="112"/>
      <c r="FB31" s="112"/>
      <c r="FC31" s="112"/>
      <c r="FD31" s="112"/>
      <c r="FE31" s="112"/>
      <c r="FF31" s="112"/>
      <c r="FG31" s="112"/>
      <c r="FH31" s="112"/>
      <c r="FI31" s="112"/>
      <c r="FJ31" s="112"/>
      <c r="FK31" s="112"/>
      <c r="FL31" s="112"/>
      <c r="FM31" s="112"/>
      <c r="FN31" s="112"/>
      <c r="FO31" s="112"/>
      <c r="FP31" s="112"/>
      <c r="FQ31" s="112"/>
      <c r="FR31" s="112"/>
      <c r="FS31" s="112"/>
      <c r="FT31" s="112"/>
      <c r="FU31" s="112"/>
      <c r="FV31" s="112"/>
      <c r="FW31" s="112"/>
      <c r="FX31" s="112"/>
      <c r="FY31" s="112"/>
      <c r="FZ31" s="112"/>
      <c r="GA31" s="112"/>
      <c r="GB31" s="112"/>
      <c r="GC31" s="112"/>
      <c r="GD31" s="112"/>
      <c r="GE31" s="112"/>
      <c r="GF31" s="112"/>
      <c r="GG31" s="112"/>
      <c r="GH31" s="112"/>
      <c r="GI31" s="112"/>
      <c r="GJ31" s="112"/>
      <c r="GK31" s="112"/>
      <c r="GL31" s="112"/>
      <c r="GM31" s="112"/>
      <c r="GN31" s="112"/>
      <c r="GO31" s="112"/>
      <c r="GP31" s="112"/>
      <c r="GQ31" s="112"/>
      <c r="GR31" s="112"/>
      <c r="GS31" s="112"/>
      <c r="GT31" s="112"/>
      <c r="GU31" s="112"/>
      <c r="GV31" s="112"/>
      <c r="GW31" s="112"/>
      <c r="GX31" s="112"/>
      <c r="GY31" s="112"/>
      <c r="GZ31" s="112"/>
      <c r="HA31" s="112"/>
      <c r="HB31" s="112"/>
      <c r="HC31" s="112"/>
      <c r="HD31" s="112"/>
      <c r="HE31" s="112"/>
      <c r="HF31" s="112"/>
      <c r="HG31" s="112"/>
      <c r="HH31" s="112"/>
      <c r="HI31" s="112"/>
      <c r="HJ31" s="112"/>
      <c r="XDS31" s="105"/>
      <c r="XDT31" s="105"/>
      <c r="XDU31" s="105"/>
      <c r="XDV31" s="105"/>
      <c r="XDW31" s="105"/>
      <c r="XDX31" s="105"/>
      <c r="XDY31" s="105"/>
      <c r="XDZ31" s="105"/>
      <c r="XEA31" s="105"/>
      <c r="XEB31" s="105"/>
      <c r="XEC31" s="105"/>
      <c r="XED31" s="105"/>
      <c r="XEE31" s="105"/>
      <c r="XEF31" s="105"/>
      <c r="XEG31" s="105"/>
      <c r="XEH31" s="105"/>
      <c r="XEI31" s="105"/>
      <c r="XEJ31" s="105"/>
      <c r="XEK31" s="105"/>
      <c r="XEL31" s="105"/>
      <c r="XEM31" s="105"/>
      <c r="XEN31" s="105"/>
      <c r="XEO31" s="105"/>
      <c r="XEP31" s="105"/>
      <c r="XEQ31" s="105"/>
      <c r="XER31" s="105"/>
      <c r="XES31" s="105"/>
      <c r="XET31" s="105"/>
      <c r="XEU31" s="105"/>
      <c r="XEV31" s="105"/>
      <c r="XEW31" s="105"/>
      <c r="XEX31" s="105"/>
      <c r="XEY31" s="105"/>
      <c r="XEZ31" s="105"/>
      <c r="XFA31" s="105"/>
      <c r="XFB31" s="105"/>
      <c r="XFC31" s="105"/>
      <c r="XFD31" s="105"/>
    </row>
    <row r="32" s="56" customFormat="1" customHeight="1" spans="1:218 16347:16384">
      <c r="A32" s="25"/>
      <c r="B32" s="114"/>
      <c r="C32" s="114"/>
      <c r="D32" s="114"/>
      <c r="E32" s="114"/>
      <c r="F32" s="108"/>
      <c r="G32" s="108"/>
      <c r="H32" s="108"/>
      <c r="I32" s="228"/>
      <c r="J32" s="194"/>
      <c r="K32" s="224"/>
      <c r="L32" s="194"/>
      <c r="M32" s="230"/>
      <c r="N32" s="194"/>
      <c r="O32" s="111"/>
      <c r="P32" s="106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2"/>
      <c r="BY32" s="112"/>
      <c r="BZ32" s="112"/>
      <c r="CA32" s="112"/>
      <c r="CB32" s="112"/>
      <c r="CC32" s="112"/>
      <c r="CD32" s="112"/>
      <c r="CE32" s="112"/>
      <c r="CF32" s="112"/>
      <c r="CG32" s="112"/>
      <c r="CH32" s="112"/>
      <c r="CI32" s="112"/>
      <c r="CJ32" s="112"/>
      <c r="CK32" s="112"/>
      <c r="CL32" s="112"/>
      <c r="CM32" s="112"/>
      <c r="CN32" s="112"/>
      <c r="CO32" s="112"/>
      <c r="CP32" s="112"/>
      <c r="CQ32" s="112"/>
      <c r="CR32" s="112"/>
      <c r="CS32" s="112"/>
      <c r="CT32" s="112"/>
      <c r="CU32" s="112"/>
      <c r="CV32" s="112"/>
      <c r="CW32" s="112"/>
      <c r="CX32" s="112"/>
      <c r="CY32" s="112"/>
      <c r="CZ32" s="112"/>
      <c r="DA32" s="112"/>
      <c r="DB32" s="112"/>
      <c r="DC32" s="112"/>
      <c r="DD32" s="112"/>
      <c r="DE32" s="112"/>
      <c r="DF32" s="112"/>
      <c r="DG32" s="112"/>
      <c r="DH32" s="112"/>
      <c r="DI32" s="112"/>
      <c r="DJ32" s="112"/>
      <c r="DK32" s="112"/>
      <c r="DL32" s="112"/>
      <c r="DM32" s="112"/>
      <c r="DN32" s="112"/>
      <c r="DO32" s="112"/>
      <c r="DP32" s="112"/>
      <c r="DQ32" s="112"/>
      <c r="DR32" s="112"/>
      <c r="DS32" s="112"/>
      <c r="DT32" s="112"/>
      <c r="DU32" s="112"/>
      <c r="DV32" s="112"/>
      <c r="DW32" s="112"/>
      <c r="DX32" s="112"/>
      <c r="DY32" s="112"/>
      <c r="DZ32" s="112"/>
      <c r="EA32" s="112"/>
      <c r="EB32" s="112"/>
      <c r="EC32" s="112"/>
      <c r="ED32" s="112"/>
      <c r="EE32" s="112"/>
      <c r="EF32" s="112"/>
      <c r="EG32" s="112"/>
      <c r="EH32" s="112"/>
      <c r="EI32" s="112"/>
      <c r="EJ32" s="112"/>
      <c r="EK32" s="112"/>
      <c r="EL32" s="112"/>
      <c r="EM32" s="112"/>
      <c r="EN32" s="112"/>
      <c r="EO32" s="112"/>
      <c r="EP32" s="112"/>
      <c r="EQ32" s="112"/>
      <c r="ER32" s="112"/>
      <c r="ES32" s="112"/>
      <c r="ET32" s="112"/>
      <c r="EU32" s="112"/>
      <c r="EV32" s="112"/>
      <c r="EW32" s="112"/>
      <c r="EX32" s="112"/>
      <c r="EY32" s="112"/>
      <c r="EZ32" s="112"/>
      <c r="FA32" s="112"/>
      <c r="FB32" s="112"/>
      <c r="FC32" s="112"/>
      <c r="FD32" s="112"/>
      <c r="FE32" s="112"/>
      <c r="FF32" s="112"/>
      <c r="FG32" s="112"/>
      <c r="FH32" s="112"/>
      <c r="FI32" s="112"/>
      <c r="FJ32" s="112"/>
      <c r="FK32" s="112"/>
      <c r="FL32" s="112"/>
      <c r="FM32" s="112"/>
      <c r="FN32" s="112"/>
      <c r="FO32" s="112"/>
      <c r="FP32" s="112"/>
      <c r="FQ32" s="112"/>
      <c r="FR32" s="112"/>
      <c r="FS32" s="112"/>
      <c r="FT32" s="112"/>
      <c r="FU32" s="112"/>
      <c r="FV32" s="112"/>
      <c r="FW32" s="112"/>
      <c r="FX32" s="112"/>
      <c r="FY32" s="112"/>
      <c r="FZ32" s="112"/>
      <c r="GA32" s="112"/>
      <c r="GB32" s="112"/>
      <c r="GC32" s="112"/>
      <c r="GD32" s="112"/>
      <c r="GE32" s="112"/>
      <c r="GF32" s="112"/>
      <c r="GG32" s="112"/>
      <c r="GH32" s="112"/>
      <c r="GI32" s="112"/>
      <c r="GJ32" s="112"/>
      <c r="GK32" s="112"/>
      <c r="GL32" s="112"/>
      <c r="GM32" s="112"/>
      <c r="GN32" s="112"/>
      <c r="GO32" s="112"/>
      <c r="GP32" s="112"/>
      <c r="GQ32" s="112"/>
      <c r="GR32" s="112"/>
      <c r="GS32" s="112"/>
      <c r="GT32" s="112"/>
      <c r="GU32" s="112"/>
      <c r="GV32" s="112"/>
      <c r="GW32" s="112"/>
      <c r="GX32" s="112"/>
      <c r="GY32" s="112"/>
      <c r="GZ32" s="112"/>
      <c r="HA32" s="112"/>
      <c r="HB32" s="112"/>
      <c r="HC32" s="112"/>
      <c r="HD32" s="112"/>
      <c r="HE32" s="112"/>
      <c r="HF32" s="112"/>
      <c r="HG32" s="112"/>
      <c r="HH32" s="112"/>
      <c r="HI32" s="112"/>
      <c r="HJ32" s="112"/>
      <c r="XDS32" s="105"/>
      <c r="XDT32" s="105"/>
      <c r="XDU32" s="105"/>
      <c r="XDV32" s="105"/>
      <c r="XDW32" s="105"/>
      <c r="XDX32" s="105"/>
      <c r="XDY32" s="105"/>
      <c r="XDZ32" s="105"/>
      <c r="XEA32" s="105"/>
      <c r="XEB32" s="105"/>
      <c r="XEC32" s="105"/>
      <c r="XED32" s="105"/>
      <c r="XEE32" s="105"/>
      <c r="XEF32" s="105"/>
      <c r="XEG32" s="105"/>
      <c r="XEH32" s="105"/>
      <c r="XEI32" s="105"/>
      <c r="XEJ32" s="105"/>
      <c r="XEK32" s="105"/>
      <c r="XEL32" s="105"/>
      <c r="XEM32" s="105"/>
      <c r="XEN32" s="105"/>
      <c r="XEO32" s="105"/>
      <c r="XEP32" s="105"/>
      <c r="XEQ32" s="105"/>
      <c r="XER32" s="105"/>
      <c r="XES32" s="105"/>
      <c r="XET32" s="105"/>
      <c r="XEU32" s="105"/>
      <c r="XEV32" s="105"/>
      <c r="XEW32" s="105"/>
      <c r="XEX32" s="105"/>
      <c r="XEY32" s="105"/>
      <c r="XEZ32" s="105"/>
      <c r="XFA32" s="105"/>
      <c r="XFB32" s="105"/>
      <c r="XFC32" s="105"/>
      <c r="XFD32" s="105"/>
    </row>
    <row r="33" customHeight="1" spans="1:16">
      <c r="A33" s="72" t="s">
        <v>18</v>
      </c>
      <c r="B33" s="81"/>
      <c r="C33" s="81"/>
      <c r="D33" s="81"/>
      <c r="E33" s="81"/>
      <c r="F33" s="115"/>
      <c r="G33" s="116"/>
      <c r="H33" s="116"/>
      <c r="I33" s="201">
        <f>SUM(I7:I32)</f>
        <v>0</v>
      </c>
      <c r="J33" s="201">
        <f>SUM(J7:J32)</f>
        <v>0</v>
      </c>
      <c r="K33" s="231">
        <f>SUM(K7:K32)</f>
        <v>0</v>
      </c>
      <c r="L33" s="201">
        <f>SUM(L7:L32)</f>
        <v>0</v>
      </c>
      <c r="M33" s="232"/>
      <c r="N33" s="201">
        <f>SUM(N7:N32)</f>
        <v>0</v>
      </c>
      <c r="O33" s="117"/>
      <c r="P33" s="119"/>
    </row>
    <row r="34" customHeight="1" spans="1:16">
      <c r="A34" s="126"/>
      <c r="B34" s="127"/>
      <c r="C34" s="127"/>
      <c r="D34" s="127"/>
      <c r="E34" s="127"/>
      <c r="F34" s="128"/>
      <c r="G34" s="127"/>
      <c r="H34" s="127"/>
      <c r="I34" s="233"/>
      <c r="J34" s="127"/>
      <c r="L34" s="127"/>
      <c r="N34" s="127"/>
      <c r="O34" s="127"/>
      <c r="P34" s="127"/>
    </row>
    <row r="35" customHeight="1" spans="1:16">
      <c r="J35" s="57">
        <f>J33/10000</f>
        <v>0</v>
      </c>
      <c r="L35" s="57">
        <f>L33/10000</f>
        <v>0</v>
      </c>
      <c r="N35" s="57">
        <f>N33+构筑物!U32</f>
        <v>0</v>
      </c>
    </row>
    <row r="36" customHeight="1" spans="1:16">
      <c r="N36" s="203"/>
    </row>
  </sheetData>
  <mergeCells count="17">
    <mergeCell ref="A1:P1"/>
    <mergeCell ref="N2:P2"/>
    <mergeCell ref="A3:P3"/>
    <mergeCell ref="J5:K5"/>
    <mergeCell ref="L5:N5"/>
    <mergeCell ref="A33:C3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O5:O6"/>
    <mergeCell ref="P5:P6"/>
  </mergeCells>
  <printOptions horizontalCentered="1"/>
  <pageMargins left="0.0784722222222222" right="0.0784722222222222" top="0.590277777777778" bottom="0.471527777777778" header="1.0625" footer="0.507638888888889"/>
  <pageSetup paperSize="9" scale="79" fitToWidth="0" fitToHeight="0" orientation="landscape" blackAndWhite="1"/>
  <headerFooter alignWithMargins="0" scaleWithDoc="0">
    <oddHeader>&amp;R&amp;"宋体,常规"&amp;10第&amp;"Arial Narrow,常规"&amp;P&amp;"宋体,常规"页，共&amp;"Arial Narrow,常规"&amp;N&amp;"宋体,常规"页</oddHeader>
  </headerFooter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tabColor indexed="50"/>
  </sheetPr>
  <dimension ref="A1:XFD35"/>
  <sheetViews>
    <sheetView view="pageBreakPreview" zoomScaleNormal="100" workbookViewId="0">
      <selection activeCell="E7" sqref="E7:J10"/>
    </sheetView>
  </sheetViews>
  <sheetFormatPr defaultColWidth="9" defaultRowHeight="15.75" customHeight="1"/>
  <cols>
    <col min="1" max="1" width="4.375" style="57" customWidth="1"/>
    <col min="2" max="2" width="2.74166666666667" style="57" hidden="1" customWidth="1"/>
    <col min="3" max="3" width="10.0833333333333" style="57" hidden="1" customWidth="1"/>
    <col min="4" max="4" width="23.5916666666667" style="57" hidden="1" customWidth="1"/>
    <col min="5" max="5" width="14.2666666666667" style="57" customWidth="1"/>
    <col min="6" max="6" width="11.675" style="55" hidden="1" customWidth="1"/>
    <col min="7" max="7" width="5.4" style="57" hidden="1" customWidth="1"/>
    <col min="8" max="8" width="13.675" style="55" customWidth="1"/>
    <col min="9" max="9" width="8.675" style="57" hidden="1" customWidth="1"/>
    <col min="10" max="10" width="9.44166666666667" style="57" customWidth="1"/>
    <col min="11" max="11" width="5.78333333333333" style="57" customWidth="1"/>
    <col min="12" max="12" width="11.275" style="57" customWidth="1"/>
    <col min="13" max="13" width="9.5" style="57" hidden="1" customWidth="1"/>
    <col min="14" max="14" width="10.1333333333333" style="57" hidden="1" customWidth="1" outlineLevel="1"/>
    <col min="15" max="15" width="11.625" style="57" hidden="1" customWidth="1" outlineLevel="1"/>
    <col min="16" max="16" width="16.4666666666667" style="57" customWidth="1" outlineLevel="1"/>
    <col min="17" max="17" width="13.5583333333333" style="57" customWidth="1" outlineLevel="1"/>
    <col min="18" max="18" width="11.975" style="57" customWidth="1"/>
    <col min="19" max="19" width="13.7833333333333" style="57" hidden="1" customWidth="1"/>
    <col min="20" max="20" width="8.575" style="57" customWidth="1"/>
    <col min="21" max="21" width="15.175" style="57" customWidth="1"/>
    <col min="22" max="22" width="7.74166666666667" style="57" customWidth="1"/>
    <col min="23" max="23" width="10.3833333333333" style="57" customWidth="1"/>
    <col min="24" max="24" width="9" style="57" customWidth="1"/>
    <col min="25" max="25" width="12" style="57" customWidth="1"/>
    <col min="26" max="225" width="9" style="57" customWidth="1"/>
    <col min="226" max="16353" width="9" style="56"/>
  </cols>
  <sheetData>
    <row r="1" s="54" customFormat="1" ht="25.5" customHeight="1" spans="1:225 16354:16384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</row>
    <row r="2" customHeight="1" spans="1:225 16354:16384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  <c r="M2" s="61"/>
      <c r="N2" s="61"/>
      <c r="O2" s="61"/>
      <c r="P2" s="61"/>
      <c r="Q2" s="61"/>
      <c r="R2" s="61"/>
      <c r="S2" s="61"/>
      <c r="T2" s="61"/>
      <c r="U2" s="62"/>
      <c r="V2" s="63"/>
      <c r="W2" s="63"/>
    </row>
    <row r="3" customHeight="1" spans="1:225 16354:16384">
      <c r="A3" s="64" t="e">
        <f>#REF!</f>
        <v>#REF!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</row>
    <row r="4" customHeight="1" spans="1:225 16354:16384">
      <c r="A4" s="66" t="e">
        <f>#REF!</f>
        <v>#REF!</v>
      </c>
      <c r="B4" s="67"/>
      <c r="C4" s="67"/>
      <c r="D4" s="67"/>
      <c r="E4" s="67"/>
      <c r="F4" s="68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9"/>
      <c r="V4" s="69"/>
      <c r="W4" s="70" t="s">
        <v>1</v>
      </c>
    </row>
    <row r="5" s="55" customFormat="1" customHeight="1" spans="1:225 16354:16384">
      <c r="A5" s="72" t="s">
        <v>2</v>
      </c>
      <c r="B5" s="72" t="s">
        <v>19</v>
      </c>
      <c r="C5" s="77" t="s">
        <v>3</v>
      </c>
      <c r="D5" s="73" t="s">
        <v>4</v>
      </c>
      <c r="E5" s="74" t="s">
        <v>20</v>
      </c>
      <c r="F5" s="74" t="s">
        <v>21</v>
      </c>
      <c r="G5" s="74" t="s">
        <v>6</v>
      </c>
      <c r="H5" s="73" t="s">
        <v>7</v>
      </c>
      <c r="I5" s="73" t="s">
        <v>8</v>
      </c>
      <c r="J5" s="74" t="s">
        <v>8</v>
      </c>
      <c r="K5" s="74" t="s">
        <v>9</v>
      </c>
      <c r="L5" s="73" t="s">
        <v>10</v>
      </c>
      <c r="M5" s="169"/>
      <c r="N5" s="170" t="s">
        <v>22</v>
      </c>
      <c r="O5" s="132" t="s">
        <v>23</v>
      </c>
      <c r="P5" s="171" t="s">
        <v>11</v>
      </c>
      <c r="Q5" s="171" t="s">
        <v>24</v>
      </c>
      <c r="R5" s="132" t="s">
        <v>12</v>
      </c>
      <c r="S5" s="81"/>
      <c r="T5" s="81"/>
      <c r="U5" s="81"/>
      <c r="V5" s="73" t="s">
        <v>13</v>
      </c>
      <c r="W5" s="73" t="s">
        <v>14</v>
      </c>
    </row>
    <row r="6" s="55" customFormat="1" customHeight="1" spans="1:225 16354:16384">
      <c r="A6" s="81"/>
      <c r="B6" s="81"/>
      <c r="C6" s="84"/>
      <c r="D6" s="81"/>
      <c r="E6" s="82"/>
      <c r="F6" s="82"/>
      <c r="G6" s="82"/>
      <c r="H6" s="81"/>
      <c r="I6" s="81"/>
      <c r="J6" s="82"/>
      <c r="K6" s="82"/>
      <c r="L6" s="81"/>
      <c r="M6" s="172" t="s">
        <v>16</v>
      </c>
      <c r="N6" s="173"/>
      <c r="O6" s="132"/>
      <c r="P6" s="174"/>
      <c r="Q6" s="174"/>
      <c r="R6" s="132" t="s">
        <v>15</v>
      </c>
      <c r="S6" s="133" t="s">
        <v>17</v>
      </c>
      <c r="T6" s="133" t="s">
        <v>17</v>
      </c>
      <c r="U6" s="72" t="s">
        <v>15</v>
      </c>
      <c r="V6" s="81"/>
      <c r="W6" s="81"/>
    </row>
    <row r="7" s="56" customFormat="1" customHeight="1" spans="1:225 16354:16384">
      <c r="A7" s="25">
        <v>1</v>
      </c>
      <c r="B7" s="88"/>
      <c r="C7" s="25"/>
      <c r="D7" s="25"/>
      <c r="E7" s="25"/>
      <c r="F7" s="25"/>
      <c r="G7" s="25"/>
      <c r="H7" s="25"/>
      <c r="I7" s="134"/>
      <c r="J7" s="134"/>
      <c r="K7" s="134"/>
      <c r="L7" s="175"/>
      <c r="M7" s="88"/>
      <c r="N7" s="176"/>
      <c r="O7" s="177"/>
      <c r="P7" s="178"/>
      <c r="Q7" s="178"/>
      <c r="R7" s="179"/>
      <c r="S7" s="179"/>
      <c r="T7" s="180"/>
      <c r="U7" s="179">
        <f>T7*R7</f>
        <v>0</v>
      </c>
      <c r="V7" s="25"/>
      <c r="W7" s="25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XDZ7" s="99"/>
      <c r="XEA7" s="99"/>
      <c r="XEB7" s="99"/>
      <c r="XEC7" s="99"/>
      <c r="XED7" s="99"/>
      <c r="XEE7" s="99"/>
      <c r="XEF7" s="99"/>
      <c r="XEG7" s="99"/>
      <c r="XEH7" s="99"/>
      <c r="XEI7" s="99"/>
      <c r="XEJ7" s="99"/>
      <c r="XEK7" s="99"/>
      <c r="XEL7" s="99"/>
      <c r="XEM7" s="99"/>
      <c r="XEN7" s="99"/>
      <c r="XEO7" s="99"/>
      <c r="XEP7" s="99"/>
      <c r="XEQ7" s="99"/>
      <c r="XER7" s="99"/>
      <c r="XES7" s="99"/>
      <c r="XET7" s="99"/>
      <c r="XEU7" s="99"/>
      <c r="XEV7" s="99"/>
      <c r="XEW7" s="99"/>
      <c r="XEX7" s="99"/>
      <c r="XEY7" s="99"/>
      <c r="XEZ7" s="99"/>
      <c r="XFA7" s="99"/>
      <c r="XFB7" s="99"/>
      <c r="XFC7" s="99"/>
      <c r="XFD7" s="99"/>
    </row>
    <row r="8" s="56" customFormat="1" customHeight="1" spans="1:225 16354:16384">
      <c r="A8" s="25">
        <v>2</v>
      </c>
      <c r="B8" s="88"/>
      <c r="C8" s="25"/>
      <c r="D8" s="25"/>
      <c r="E8" s="25"/>
      <c r="F8" s="25"/>
      <c r="G8" s="25"/>
      <c r="H8" s="25"/>
      <c r="I8" s="134"/>
      <c r="J8" s="134"/>
      <c r="K8" s="134"/>
      <c r="L8" s="175"/>
      <c r="M8" s="181"/>
      <c r="N8" s="181"/>
      <c r="O8" s="181"/>
      <c r="P8" s="178"/>
      <c r="Q8" s="178"/>
      <c r="R8" s="179"/>
      <c r="S8" s="179"/>
      <c r="T8" s="180"/>
      <c r="U8" s="179">
        <f>T8*R8</f>
        <v>0</v>
      </c>
      <c r="V8" s="88"/>
      <c r="W8" s="25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XDZ8" s="105"/>
      <c r="XEA8" s="105"/>
      <c r="XEB8" s="105"/>
      <c r="XEC8" s="105"/>
      <c r="XED8" s="105"/>
      <c r="XEE8" s="105"/>
      <c r="XEF8" s="105"/>
      <c r="XEG8" s="105"/>
      <c r="XEH8" s="105"/>
      <c r="XEI8" s="105"/>
      <c r="XEJ8" s="105"/>
      <c r="XEK8" s="105"/>
      <c r="XEL8" s="105"/>
      <c r="XEM8" s="105"/>
      <c r="XEN8" s="105"/>
      <c r="XEO8" s="105"/>
      <c r="XEP8" s="105"/>
      <c r="XEQ8" s="105"/>
      <c r="XER8" s="105"/>
      <c r="XES8" s="105"/>
      <c r="XET8" s="105"/>
      <c r="XEU8" s="105"/>
      <c r="XEV8" s="105"/>
      <c r="XEW8" s="105"/>
      <c r="XEX8" s="105"/>
      <c r="XEY8" s="105"/>
      <c r="XEZ8" s="105"/>
      <c r="XFA8" s="105"/>
      <c r="XFB8" s="105"/>
      <c r="XFC8" s="105"/>
      <c r="XFD8" s="105"/>
    </row>
    <row r="9" s="56" customFormat="1" customHeight="1" spans="1:225 16354:16384">
      <c r="A9" s="25">
        <v>3</v>
      </c>
      <c r="B9" s="88"/>
      <c r="C9" s="25"/>
      <c r="D9" s="25"/>
      <c r="E9" s="25"/>
      <c r="F9" s="25"/>
      <c r="G9" s="25"/>
      <c r="H9" s="25"/>
      <c r="I9" s="134"/>
      <c r="J9" s="134"/>
      <c r="K9" s="134"/>
      <c r="L9" s="175"/>
      <c r="M9" s="181"/>
      <c r="N9" s="182"/>
      <c r="O9" s="183"/>
      <c r="P9" s="178"/>
      <c r="Q9" s="178"/>
      <c r="R9" s="179"/>
      <c r="S9" s="179"/>
      <c r="T9" s="180"/>
      <c r="U9" s="179">
        <f>T9*R9</f>
        <v>0</v>
      </c>
      <c r="V9" s="88"/>
      <c r="W9" s="25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XDZ9" s="105"/>
      <c r="XEA9" s="105"/>
      <c r="XEB9" s="105"/>
      <c r="XEC9" s="105"/>
      <c r="XED9" s="105"/>
      <c r="XEE9" s="105"/>
      <c r="XEF9" s="105"/>
      <c r="XEG9" s="105"/>
      <c r="XEH9" s="105"/>
      <c r="XEI9" s="105"/>
      <c r="XEJ9" s="105"/>
      <c r="XEK9" s="105"/>
      <c r="XEL9" s="105"/>
      <c r="XEM9" s="105"/>
      <c r="XEN9" s="105"/>
      <c r="XEO9" s="105"/>
      <c r="XEP9" s="105"/>
      <c r="XEQ9" s="105"/>
      <c r="XER9" s="105"/>
      <c r="XES9" s="105"/>
      <c r="XET9" s="105"/>
      <c r="XEU9" s="105"/>
      <c r="XEV9" s="105"/>
      <c r="XEW9" s="105"/>
      <c r="XEX9" s="105"/>
      <c r="XEY9" s="105"/>
      <c r="XEZ9" s="105"/>
      <c r="XFA9" s="105"/>
      <c r="XFB9" s="105"/>
      <c r="XFC9" s="105"/>
      <c r="XFD9" s="105"/>
    </row>
    <row r="10" s="56" customFormat="1" customHeight="1" spans="1:225 16354:16384">
      <c r="A10" s="25"/>
      <c r="B10" s="88"/>
      <c r="C10" s="25"/>
      <c r="D10" s="25"/>
      <c r="E10" s="25"/>
      <c r="F10" s="25"/>
      <c r="G10" s="25"/>
      <c r="H10" s="25"/>
      <c r="I10" s="134"/>
      <c r="J10" s="134"/>
      <c r="K10" s="134"/>
      <c r="L10" s="91"/>
      <c r="M10" s="181"/>
      <c r="N10" s="182"/>
      <c r="O10" s="183"/>
      <c r="P10" s="183"/>
      <c r="Q10" s="183"/>
      <c r="R10" s="179"/>
      <c r="S10" s="179"/>
      <c r="T10" s="180"/>
      <c r="U10" s="179"/>
      <c r="V10" s="88"/>
      <c r="W10" s="25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XDZ10" s="105"/>
      <c r="XEA10" s="105"/>
      <c r="XEB10" s="105"/>
      <c r="XEC10" s="105"/>
      <c r="XED10" s="105"/>
      <c r="XEE10" s="105"/>
      <c r="XEF10" s="105"/>
      <c r="XEG10" s="105"/>
      <c r="XEH10" s="105"/>
      <c r="XEI10" s="105"/>
      <c r="XEJ10" s="105"/>
      <c r="XEK10" s="105"/>
      <c r="XEL10" s="105"/>
      <c r="XEM10" s="105"/>
      <c r="XEN10" s="105"/>
      <c r="XEO10" s="105"/>
      <c r="XEP10" s="105"/>
      <c r="XEQ10" s="105"/>
      <c r="XER10" s="105"/>
      <c r="XES10" s="105"/>
      <c r="XET10" s="105"/>
      <c r="XEU10" s="105"/>
      <c r="XEV10" s="105"/>
      <c r="XEW10" s="105"/>
      <c r="XEX10" s="105"/>
      <c r="XEY10" s="105"/>
      <c r="XEZ10" s="105"/>
      <c r="XFA10" s="105"/>
      <c r="XFB10" s="105"/>
      <c r="XFC10" s="105"/>
      <c r="XFD10" s="105"/>
    </row>
    <row r="11" s="56" customFormat="1" customHeight="1" spans="1:225 16354:16384">
      <c r="A11" s="25"/>
      <c r="B11" s="88"/>
      <c r="C11" s="25"/>
      <c r="D11" s="25"/>
      <c r="E11" s="25"/>
      <c r="F11" s="25"/>
      <c r="G11" s="25"/>
      <c r="H11" s="25"/>
      <c r="I11" s="134"/>
      <c r="J11" s="134"/>
      <c r="K11" s="134"/>
      <c r="L11" s="91"/>
      <c r="M11" s="181"/>
      <c r="N11" s="182"/>
      <c r="O11" s="183"/>
      <c r="P11" s="183"/>
      <c r="Q11" s="183"/>
      <c r="R11" s="179"/>
      <c r="S11" s="179"/>
      <c r="T11" s="180"/>
      <c r="U11" s="179"/>
      <c r="V11" s="88"/>
      <c r="W11" s="25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XDZ11" s="105"/>
      <c r="XEA11" s="105"/>
      <c r="XEB11" s="105"/>
      <c r="XEC11" s="105"/>
      <c r="XED11" s="105"/>
      <c r="XEE11" s="105"/>
      <c r="XEF11" s="105"/>
      <c r="XEG11" s="105"/>
      <c r="XEH11" s="105"/>
      <c r="XEI11" s="105"/>
      <c r="XEJ11" s="105"/>
      <c r="XEK11" s="105"/>
      <c r="XEL11" s="105"/>
      <c r="XEM11" s="105"/>
      <c r="XEN11" s="105"/>
      <c r="XEO11" s="105"/>
      <c r="XEP11" s="105"/>
      <c r="XEQ11" s="105"/>
      <c r="XER11" s="105"/>
      <c r="XES11" s="105"/>
      <c r="XET11" s="105"/>
      <c r="XEU11" s="105"/>
      <c r="XEV11" s="105"/>
      <c r="XEW11" s="105"/>
      <c r="XEX11" s="105"/>
      <c r="XEY11" s="105"/>
      <c r="XEZ11" s="105"/>
      <c r="XFA11" s="105"/>
      <c r="XFB11" s="105"/>
      <c r="XFC11" s="105"/>
      <c r="XFD11" s="105"/>
    </row>
    <row r="12" s="56" customFormat="1" customHeight="1" spans="1:225 16354:16384">
      <c r="A12" s="25"/>
      <c r="B12" s="88"/>
      <c r="C12" s="25"/>
      <c r="D12" s="25"/>
      <c r="E12" s="25"/>
      <c r="F12" s="25"/>
      <c r="G12" s="25"/>
      <c r="H12" s="25"/>
      <c r="I12" s="134"/>
      <c r="J12" s="134"/>
      <c r="K12" s="134"/>
      <c r="L12" s="91"/>
      <c r="M12" s="181"/>
      <c r="N12" s="182"/>
      <c r="O12" s="183"/>
      <c r="P12" s="183"/>
      <c r="Q12" s="183"/>
      <c r="R12" s="179"/>
      <c r="S12" s="179"/>
      <c r="T12" s="180"/>
      <c r="U12" s="179"/>
      <c r="V12" s="88"/>
      <c r="W12" s="25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XDZ12" s="105"/>
      <c r="XEA12" s="105"/>
      <c r="XEB12" s="105"/>
      <c r="XEC12" s="105"/>
      <c r="XED12" s="105"/>
      <c r="XEE12" s="105"/>
      <c r="XEF12" s="105"/>
      <c r="XEG12" s="105"/>
      <c r="XEH12" s="105"/>
      <c r="XEI12" s="105"/>
      <c r="XEJ12" s="105"/>
      <c r="XEK12" s="105"/>
      <c r="XEL12" s="105"/>
      <c r="XEM12" s="105"/>
      <c r="XEN12" s="105"/>
      <c r="XEO12" s="105"/>
      <c r="XEP12" s="105"/>
      <c r="XEQ12" s="105"/>
      <c r="XER12" s="105"/>
      <c r="XES12" s="105"/>
      <c r="XET12" s="105"/>
      <c r="XEU12" s="105"/>
      <c r="XEV12" s="105"/>
      <c r="XEW12" s="105"/>
      <c r="XEX12" s="105"/>
      <c r="XEY12" s="105"/>
      <c r="XEZ12" s="105"/>
      <c r="XFA12" s="105"/>
      <c r="XFB12" s="105"/>
      <c r="XFC12" s="105"/>
      <c r="XFD12" s="105"/>
    </row>
    <row r="13" s="56" customFormat="1" customHeight="1" spans="1:225 16354:16384">
      <c r="A13" s="25"/>
      <c r="B13" s="88"/>
      <c r="C13" s="25"/>
      <c r="D13" s="25"/>
      <c r="E13" s="25"/>
      <c r="F13" s="25"/>
      <c r="G13" s="25"/>
      <c r="H13" s="25"/>
      <c r="I13" s="107"/>
      <c r="J13" s="134"/>
      <c r="K13" s="134"/>
      <c r="L13" s="91"/>
      <c r="M13" s="181"/>
      <c r="N13" s="182"/>
      <c r="O13" s="183"/>
      <c r="P13" s="183"/>
      <c r="Q13" s="183"/>
      <c r="R13" s="179"/>
      <c r="S13" s="179"/>
      <c r="T13" s="180"/>
      <c r="U13" s="179"/>
      <c r="V13" s="88"/>
      <c r="W13" s="25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XDZ13" s="105"/>
      <c r="XEA13" s="105"/>
      <c r="XEB13" s="105"/>
      <c r="XEC13" s="105"/>
      <c r="XED13" s="105"/>
      <c r="XEE13" s="105"/>
      <c r="XEF13" s="105"/>
      <c r="XEG13" s="105"/>
      <c r="XEH13" s="105"/>
      <c r="XEI13" s="105"/>
      <c r="XEJ13" s="105"/>
      <c r="XEK13" s="105"/>
      <c r="XEL13" s="105"/>
      <c r="XEM13" s="105"/>
      <c r="XEN13" s="105"/>
      <c r="XEO13" s="105"/>
      <c r="XEP13" s="105"/>
      <c r="XEQ13" s="105"/>
      <c r="XER13" s="105"/>
      <c r="XES13" s="105"/>
      <c r="XET13" s="105"/>
      <c r="XEU13" s="105"/>
      <c r="XEV13" s="105"/>
      <c r="XEW13" s="105"/>
      <c r="XEX13" s="105"/>
      <c r="XEY13" s="105"/>
      <c r="XEZ13" s="105"/>
      <c r="XFA13" s="105"/>
      <c r="XFB13" s="105"/>
      <c r="XFC13" s="105"/>
      <c r="XFD13" s="105"/>
    </row>
    <row r="14" s="56" customFormat="1" customHeight="1" spans="1:225 16354:16384">
      <c r="A14" s="25"/>
      <c r="B14" s="88"/>
      <c r="C14" s="25"/>
      <c r="D14" s="25"/>
      <c r="E14" s="25"/>
      <c r="F14" s="25"/>
      <c r="G14" s="25"/>
      <c r="H14" s="25"/>
      <c r="I14" s="107"/>
      <c r="J14" s="134"/>
      <c r="K14" s="134"/>
      <c r="L14" s="91"/>
      <c r="M14" s="181"/>
      <c r="N14" s="182"/>
      <c r="O14" s="183"/>
      <c r="P14" s="183"/>
      <c r="Q14" s="183"/>
      <c r="R14" s="179"/>
      <c r="S14" s="179"/>
      <c r="T14" s="180"/>
      <c r="U14" s="179"/>
      <c r="V14" s="88"/>
      <c r="W14" s="25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XDZ14" s="105"/>
      <c r="XEA14" s="105"/>
      <c r="XEB14" s="105"/>
      <c r="XEC14" s="105"/>
      <c r="XED14" s="105"/>
      <c r="XEE14" s="105"/>
      <c r="XEF14" s="105"/>
      <c r="XEG14" s="105"/>
      <c r="XEH14" s="105"/>
      <c r="XEI14" s="105"/>
      <c r="XEJ14" s="105"/>
      <c r="XEK14" s="105"/>
      <c r="XEL14" s="105"/>
      <c r="XEM14" s="105"/>
      <c r="XEN14" s="105"/>
      <c r="XEO14" s="105"/>
      <c r="XEP14" s="105"/>
      <c r="XEQ14" s="105"/>
      <c r="XER14" s="105"/>
      <c r="XES14" s="105"/>
      <c r="XET14" s="105"/>
      <c r="XEU14" s="105"/>
      <c r="XEV14" s="105"/>
      <c r="XEW14" s="105"/>
      <c r="XEX14" s="105"/>
      <c r="XEY14" s="105"/>
      <c r="XEZ14" s="105"/>
      <c r="XFA14" s="105"/>
      <c r="XFB14" s="105"/>
      <c r="XFC14" s="105"/>
      <c r="XFD14" s="105"/>
    </row>
    <row r="15" s="56" customFormat="1" customHeight="1" spans="1:225 16354:16384">
      <c r="A15" s="25"/>
      <c r="B15" s="88"/>
      <c r="C15" s="25"/>
      <c r="D15" s="25"/>
      <c r="E15" s="25"/>
      <c r="F15" s="25"/>
      <c r="G15" s="26"/>
      <c r="H15" s="25"/>
      <c r="I15" s="107"/>
      <c r="J15" s="134"/>
      <c r="K15" s="134"/>
      <c r="L15" s="91"/>
      <c r="M15" s="181"/>
      <c r="N15" s="182"/>
      <c r="O15" s="183"/>
      <c r="P15" s="183"/>
      <c r="Q15" s="183"/>
      <c r="R15" s="179"/>
      <c r="S15" s="184"/>
      <c r="T15" s="185"/>
      <c r="U15" s="179"/>
      <c r="V15" s="88"/>
      <c r="W15" s="25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HK15" s="57"/>
      <c r="HL15" s="57"/>
      <c r="HM15" s="57"/>
      <c r="HN15" s="57"/>
      <c r="HO15" s="57"/>
      <c r="HP15" s="57"/>
      <c r="HQ15" s="57"/>
      <c r="XDZ15" s="105"/>
      <c r="XEA15" s="105"/>
      <c r="XEB15" s="105"/>
      <c r="XEC15" s="105"/>
      <c r="XED15" s="105"/>
      <c r="XEE15" s="105"/>
      <c r="XEF15" s="105"/>
      <c r="XEG15" s="105"/>
      <c r="XEH15" s="105"/>
      <c r="XEI15" s="105"/>
      <c r="XEJ15" s="105"/>
      <c r="XEK15" s="105"/>
      <c r="XEL15" s="105"/>
      <c r="XEM15" s="105"/>
      <c r="XEN15" s="105"/>
      <c r="XEO15" s="105"/>
      <c r="XEP15" s="105"/>
      <c r="XEQ15" s="105"/>
      <c r="XER15" s="105"/>
      <c r="XES15" s="105"/>
      <c r="XET15" s="105"/>
      <c r="XEU15" s="105"/>
      <c r="XEV15" s="105"/>
      <c r="XEW15" s="105"/>
      <c r="XEX15" s="105"/>
      <c r="XEY15" s="105"/>
      <c r="XEZ15" s="105"/>
      <c r="XFA15" s="105"/>
      <c r="XFB15" s="105"/>
      <c r="XFC15" s="105"/>
      <c r="XFD15" s="105"/>
    </row>
    <row r="16" s="56" customFormat="1" customHeight="1" spans="1:225 16354:16384">
      <c r="A16" s="25"/>
      <c r="B16" s="88"/>
      <c r="C16" s="25"/>
      <c r="D16" s="25"/>
      <c r="E16" s="25"/>
      <c r="F16" s="25"/>
      <c r="G16" s="26"/>
      <c r="H16" s="25"/>
      <c r="I16" s="107"/>
      <c r="J16" s="134"/>
      <c r="K16" s="134"/>
      <c r="L16" s="91"/>
      <c r="M16" s="181"/>
      <c r="N16" s="182"/>
      <c r="O16" s="183"/>
      <c r="P16" s="183"/>
      <c r="Q16" s="183"/>
      <c r="R16" s="179"/>
      <c r="S16" s="184"/>
      <c r="T16" s="185"/>
      <c r="U16" s="179"/>
      <c r="V16" s="88"/>
      <c r="W16" s="25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XDZ16" s="105"/>
      <c r="XEA16" s="105"/>
      <c r="XEB16" s="105"/>
      <c r="XEC16" s="105"/>
      <c r="XED16" s="105"/>
      <c r="XEE16" s="105"/>
      <c r="XEF16" s="105"/>
      <c r="XEG16" s="105"/>
      <c r="XEH16" s="105"/>
      <c r="XEI16" s="105"/>
      <c r="XEJ16" s="105"/>
      <c r="XEK16" s="105"/>
      <c r="XEL16" s="105"/>
      <c r="XEM16" s="105"/>
      <c r="XEN16" s="105"/>
      <c r="XEO16" s="105"/>
      <c r="XEP16" s="105"/>
      <c r="XEQ16" s="105"/>
      <c r="XER16" s="105"/>
      <c r="XES16" s="105"/>
      <c r="XET16" s="105"/>
      <c r="XEU16" s="105"/>
      <c r="XEV16" s="105"/>
      <c r="XEW16" s="105"/>
      <c r="XEX16" s="105"/>
      <c r="XEY16" s="105"/>
      <c r="XEZ16" s="105"/>
      <c r="XFA16" s="105"/>
      <c r="XFB16" s="105"/>
      <c r="XFC16" s="105"/>
      <c r="XFD16" s="105"/>
    </row>
    <row r="17" s="56" customFormat="1" customHeight="1" spans="1:225 16354:16384">
      <c r="A17" s="25"/>
      <c r="B17" s="88"/>
      <c r="C17" s="25"/>
      <c r="D17" s="25"/>
      <c r="E17" s="25"/>
      <c r="F17" s="25"/>
      <c r="G17" s="26"/>
      <c r="H17" s="25"/>
      <c r="I17" s="107"/>
      <c r="J17" s="134"/>
      <c r="K17" s="134"/>
      <c r="L17" s="91"/>
      <c r="M17" s="181"/>
      <c r="N17" s="182"/>
      <c r="O17" s="183"/>
      <c r="P17" s="183"/>
      <c r="Q17" s="183"/>
      <c r="R17" s="179"/>
      <c r="S17" s="184"/>
      <c r="T17" s="185"/>
      <c r="U17" s="179"/>
      <c r="V17" s="88"/>
      <c r="W17" s="25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XDZ17" s="105"/>
      <c r="XEA17" s="105"/>
      <c r="XEB17" s="105"/>
      <c r="XEC17" s="105"/>
      <c r="XED17" s="105"/>
      <c r="XEE17" s="105"/>
      <c r="XEF17" s="105"/>
      <c r="XEG17" s="105"/>
      <c r="XEH17" s="105"/>
      <c r="XEI17" s="105"/>
      <c r="XEJ17" s="105"/>
      <c r="XEK17" s="105"/>
      <c r="XEL17" s="105"/>
      <c r="XEM17" s="105"/>
      <c r="XEN17" s="105"/>
      <c r="XEO17" s="105"/>
      <c r="XEP17" s="105"/>
      <c r="XEQ17" s="105"/>
      <c r="XER17" s="105"/>
      <c r="XES17" s="105"/>
      <c r="XET17" s="105"/>
      <c r="XEU17" s="105"/>
      <c r="XEV17" s="105"/>
      <c r="XEW17" s="105"/>
      <c r="XEX17" s="105"/>
      <c r="XEY17" s="105"/>
      <c r="XEZ17" s="105"/>
      <c r="XFA17" s="105"/>
      <c r="XFB17" s="105"/>
      <c r="XFC17" s="105"/>
      <c r="XFD17" s="105"/>
    </row>
    <row r="18" s="56" customFormat="1" customHeight="1" spans="1:225 16354:16384">
      <c r="A18" s="25"/>
      <c r="B18" s="88"/>
      <c r="C18" s="25"/>
      <c r="D18" s="25"/>
      <c r="E18" s="25"/>
      <c r="F18" s="25"/>
      <c r="G18" s="26"/>
      <c r="H18" s="25"/>
      <c r="I18" s="107"/>
      <c r="J18" s="134"/>
      <c r="K18" s="134"/>
      <c r="L18" s="91"/>
      <c r="M18" s="181"/>
      <c r="N18" s="182"/>
      <c r="O18" s="183"/>
      <c r="P18" s="183"/>
      <c r="Q18" s="183"/>
      <c r="R18" s="179"/>
      <c r="S18" s="184"/>
      <c r="T18" s="185"/>
      <c r="U18" s="179"/>
      <c r="V18" s="88"/>
      <c r="W18" s="25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7"/>
      <c r="XDZ18" s="105"/>
      <c r="XEA18" s="105"/>
      <c r="XEB18" s="105"/>
      <c r="XEC18" s="105"/>
      <c r="XED18" s="105"/>
      <c r="XEE18" s="105"/>
      <c r="XEF18" s="105"/>
      <c r="XEG18" s="105"/>
      <c r="XEH18" s="105"/>
      <c r="XEI18" s="105"/>
      <c r="XEJ18" s="105"/>
      <c r="XEK18" s="105"/>
      <c r="XEL18" s="105"/>
      <c r="XEM18" s="105"/>
      <c r="XEN18" s="105"/>
      <c r="XEO18" s="105"/>
      <c r="XEP18" s="105"/>
      <c r="XEQ18" s="105"/>
      <c r="XER18" s="105"/>
      <c r="XES18" s="105"/>
      <c r="XET18" s="105"/>
      <c r="XEU18" s="105"/>
      <c r="XEV18" s="105"/>
      <c r="XEW18" s="105"/>
      <c r="XEX18" s="105"/>
      <c r="XEY18" s="105"/>
      <c r="XEZ18" s="105"/>
      <c r="XFA18" s="105"/>
      <c r="XFB18" s="105"/>
      <c r="XFC18" s="105"/>
      <c r="XFD18" s="105"/>
    </row>
    <row r="19" s="56" customFormat="1" customHeight="1" spans="1:225 16354:16384">
      <c r="A19" s="25"/>
      <c r="B19" s="88"/>
      <c r="C19" s="25"/>
      <c r="D19" s="25"/>
      <c r="E19" s="25"/>
      <c r="F19" s="25"/>
      <c r="G19" s="26"/>
      <c r="H19" s="25"/>
      <c r="I19" s="107"/>
      <c r="J19" s="134"/>
      <c r="K19" s="134"/>
      <c r="L19" s="91"/>
      <c r="M19" s="181"/>
      <c r="N19" s="182"/>
      <c r="O19" s="183"/>
      <c r="P19" s="183"/>
      <c r="Q19" s="183"/>
      <c r="R19" s="179"/>
      <c r="S19" s="184"/>
      <c r="T19" s="185"/>
      <c r="U19" s="179"/>
      <c r="V19" s="88"/>
      <c r="W19" s="25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XDZ19" s="105"/>
      <c r="XEA19" s="105"/>
      <c r="XEB19" s="105"/>
      <c r="XEC19" s="105"/>
      <c r="XED19" s="105"/>
      <c r="XEE19" s="105"/>
      <c r="XEF19" s="105"/>
      <c r="XEG19" s="105"/>
      <c r="XEH19" s="105"/>
      <c r="XEI19" s="105"/>
      <c r="XEJ19" s="105"/>
      <c r="XEK19" s="105"/>
      <c r="XEL19" s="105"/>
      <c r="XEM19" s="105"/>
      <c r="XEN19" s="105"/>
      <c r="XEO19" s="105"/>
      <c r="XEP19" s="105"/>
      <c r="XEQ19" s="105"/>
      <c r="XER19" s="105"/>
      <c r="XES19" s="105"/>
      <c r="XET19" s="105"/>
      <c r="XEU19" s="105"/>
      <c r="XEV19" s="105"/>
      <c r="XEW19" s="105"/>
      <c r="XEX19" s="105"/>
      <c r="XEY19" s="105"/>
      <c r="XEZ19" s="105"/>
      <c r="XFA19" s="105"/>
      <c r="XFB19" s="105"/>
      <c r="XFC19" s="105"/>
      <c r="XFD19" s="105"/>
    </row>
    <row r="20" s="56" customFormat="1" customHeight="1" spans="1:225 16354:16384">
      <c r="A20" s="25"/>
      <c r="B20" s="26"/>
      <c r="C20" s="26"/>
      <c r="D20" s="26"/>
      <c r="E20" s="26"/>
      <c r="F20" s="25"/>
      <c r="G20" s="26"/>
      <c r="H20" s="25"/>
      <c r="I20" s="107"/>
      <c r="J20" s="107"/>
      <c r="K20" s="107"/>
      <c r="L20" s="25"/>
      <c r="M20" s="186"/>
      <c r="N20" s="187"/>
      <c r="O20" s="188"/>
      <c r="P20" s="188"/>
      <c r="Q20" s="188"/>
      <c r="R20" s="179"/>
      <c r="S20" s="184"/>
      <c r="T20" s="189"/>
      <c r="U20" s="179"/>
      <c r="V20" s="186"/>
      <c r="W20" s="25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2"/>
      <c r="FG20" s="112"/>
      <c r="FH20" s="112"/>
      <c r="FI20" s="112"/>
      <c r="FJ20" s="112"/>
      <c r="FK20" s="112"/>
      <c r="FL20" s="112"/>
      <c r="FM20" s="112"/>
      <c r="FN20" s="112"/>
      <c r="FO20" s="112"/>
      <c r="FP20" s="112"/>
      <c r="FQ20" s="112"/>
      <c r="FR20" s="112"/>
      <c r="FS20" s="112"/>
      <c r="FT20" s="112"/>
      <c r="FU20" s="112"/>
      <c r="FV20" s="112"/>
      <c r="FW20" s="112"/>
      <c r="FX20" s="112"/>
      <c r="FY20" s="112"/>
      <c r="FZ20" s="112"/>
      <c r="GA20" s="112"/>
      <c r="GB20" s="112"/>
      <c r="GC20" s="112"/>
      <c r="GD20" s="112"/>
      <c r="GE20" s="112"/>
      <c r="GF20" s="112"/>
      <c r="GG20" s="112"/>
      <c r="GH20" s="112"/>
      <c r="GI20" s="112"/>
      <c r="GJ20" s="112"/>
      <c r="GK20" s="112"/>
      <c r="GL20" s="112"/>
      <c r="GM20" s="112"/>
      <c r="GN20" s="112"/>
      <c r="GO20" s="112"/>
      <c r="GP20" s="112"/>
      <c r="GQ20" s="112"/>
      <c r="GR20" s="112"/>
      <c r="GS20" s="112"/>
      <c r="GT20" s="112"/>
      <c r="GU20" s="112"/>
      <c r="GV20" s="112"/>
      <c r="GW20" s="112"/>
      <c r="GX20" s="112"/>
      <c r="GY20" s="112"/>
      <c r="GZ20" s="112"/>
      <c r="HA20" s="112"/>
      <c r="HB20" s="112"/>
      <c r="HC20" s="112"/>
      <c r="HD20" s="112"/>
      <c r="HE20" s="112"/>
      <c r="HF20" s="112"/>
      <c r="HG20" s="112"/>
      <c r="HH20" s="112"/>
      <c r="HI20" s="112"/>
      <c r="HJ20" s="112"/>
      <c r="HK20" s="112"/>
      <c r="HL20" s="112"/>
      <c r="HM20" s="112"/>
      <c r="HN20" s="112"/>
      <c r="HO20" s="112"/>
      <c r="HP20" s="112"/>
      <c r="HQ20" s="112"/>
      <c r="XDZ20" s="105"/>
      <c r="XEA20" s="105"/>
      <c r="XEB20" s="105"/>
      <c r="XEC20" s="105"/>
      <c r="XED20" s="105"/>
      <c r="XEE20" s="105"/>
      <c r="XEF20" s="105"/>
      <c r="XEG20" s="105"/>
      <c r="XEH20" s="105"/>
      <c r="XEI20" s="105"/>
      <c r="XEJ20" s="105"/>
      <c r="XEK20" s="105"/>
      <c r="XEL20" s="105"/>
      <c r="XEM20" s="105"/>
      <c r="XEN20" s="105"/>
      <c r="XEO20" s="105"/>
      <c r="XEP20" s="105"/>
      <c r="XEQ20" s="105"/>
      <c r="XER20" s="105"/>
      <c r="XES20" s="105"/>
      <c r="XET20" s="105"/>
      <c r="XEU20" s="105"/>
      <c r="XEV20" s="105"/>
      <c r="XEW20" s="105"/>
      <c r="XEX20" s="105"/>
      <c r="XEY20" s="105"/>
      <c r="XEZ20" s="105"/>
      <c r="XFA20" s="105"/>
      <c r="XFB20" s="105"/>
      <c r="XFC20" s="105"/>
      <c r="XFD20" s="105"/>
    </row>
    <row r="21" s="56" customFormat="1" customHeight="1" spans="1:225 16354:16384">
      <c r="A21" s="25"/>
      <c r="B21" s="26"/>
      <c r="C21" s="26"/>
      <c r="D21" s="26"/>
      <c r="E21" s="26"/>
      <c r="F21" s="25"/>
      <c r="G21" s="26"/>
      <c r="H21" s="25"/>
      <c r="I21" s="107"/>
      <c r="J21" s="107"/>
      <c r="K21" s="107"/>
      <c r="L21" s="108"/>
      <c r="M21" s="186"/>
      <c r="N21" s="187"/>
      <c r="O21" s="188"/>
      <c r="P21" s="188"/>
      <c r="Q21" s="188"/>
      <c r="R21" s="179"/>
      <c r="S21" s="184"/>
      <c r="T21" s="189"/>
      <c r="U21" s="179"/>
      <c r="V21" s="186"/>
      <c r="W21" s="25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112"/>
      <c r="ED21" s="112"/>
      <c r="EE21" s="112"/>
      <c r="EF21" s="112"/>
      <c r="EG21" s="112"/>
      <c r="EH21" s="112"/>
      <c r="EI21" s="112"/>
      <c r="EJ21" s="112"/>
      <c r="EK21" s="112"/>
      <c r="EL21" s="112"/>
      <c r="EM21" s="112"/>
      <c r="EN21" s="112"/>
      <c r="EO21" s="112"/>
      <c r="EP21" s="112"/>
      <c r="EQ21" s="112"/>
      <c r="ER21" s="112"/>
      <c r="ES21" s="112"/>
      <c r="ET21" s="112"/>
      <c r="EU21" s="112"/>
      <c r="EV21" s="112"/>
      <c r="EW21" s="112"/>
      <c r="EX21" s="112"/>
      <c r="EY21" s="112"/>
      <c r="EZ21" s="112"/>
      <c r="FA21" s="112"/>
      <c r="FB21" s="112"/>
      <c r="FC21" s="112"/>
      <c r="FD21" s="112"/>
      <c r="FE21" s="112"/>
      <c r="FF21" s="112"/>
      <c r="FG21" s="112"/>
      <c r="FH21" s="112"/>
      <c r="FI21" s="112"/>
      <c r="FJ21" s="112"/>
      <c r="FK21" s="112"/>
      <c r="FL21" s="112"/>
      <c r="FM21" s="112"/>
      <c r="FN21" s="112"/>
      <c r="FO21" s="112"/>
      <c r="FP21" s="112"/>
      <c r="FQ21" s="112"/>
      <c r="FR21" s="112"/>
      <c r="FS21" s="112"/>
      <c r="FT21" s="112"/>
      <c r="FU21" s="112"/>
      <c r="FV21" s="112"/>
      <c r="FW21" s="112"/>
      <c r="FX21" s="112"/>
      <c r="FY21" s="112"/>
      <c r="FZ21" s="112"/>
      <c r="GA21" s="112"/>
      <c r="GB21" s="112"/>
      <c r="GC21" s="112"/>
      <c r="GD21" s="112"/>
      <c r="GE21" s="112"/>
      <c r="GF21" s="112"/>
      <c r="GG21" s="112"/>
      <c r="GH21" s="112"/>
      <c r="GI21" s="112"/>
      <c r="GJ21" s="112"/>
      <c r="GK21" s="112"/>
      <c r="GL21" s="112"/>
      <c r="GM21" s="112"/>
      <c r="GN21" s="112"/>
      <c r="GO21" s="112"/>
      <c r="GP21" s="112"/>
      <c r="GQ21" s="112"/>
      <c r="GR21" s="112"/>
      <c r="GS21" s="112"/>
      <c r="GT21" s="112"/>
      <c r="GU21" s="112"/>
      <c r="GV21" s="112"/>
      <c r="GW21" s="112"/>
      <c r="GX21" s="112"/>
      <c r="GY21" s="112"/>
      <c r="GZ21" s="112"/>
      <c r="HA21" s="112"/>
      <c r="HB21" s="112"/>
      <c r="HC21" s="112"/>
      <c r="HD21" s="112"/>
      <c r="HE21" s="112"/>
      <c r="HF21" s="112"/>
      <c r="HG21" s="112"/>
      <c r="HH21" s="112"/>
      <c r="HI21" s="112"/>
      <c r="HJ21" s="112"/>
      <c r="HK21" s="112"/>
      <c r="HL21" s="112"/>
      <c r="HM21" s="112"/>
      <c r="HN21" s="112"/>
      <c r="HO21" s="112"/>
      <c r="HP21" s="112"/>
      <c r="HQ21" s="112"/>
      <c r="XDZ21" s="105"/>
      <c r="XEA21" s="105"/>
      <c r="XEB21" s="105"/>
      <c r="XEC21" s="105"/>
      <c r="XED21" s="105"/>
      <c r="XEE21" s="105"/>
      <c r="XEF21" s="105"/>
      <c r="XEG21" s="105"/>
      <c r="XEH21" s="105"/>
      <c r="XEI21" s="105"/>
      <c r="XEJ21" s="105"/>
      <c r="XEK21" s="105"/>
      <c r="XEL21" s="105"/>
      <c r="XEM21" s="105"/>
      <c r="XEN21" s="105"/>
      <c r="XEO21" s="105"/>
      <c r="XEP21" s="105"/>
      <c r="XEQ21" s="105"/>
      <c r="XER21" s="105"/>
      <c r="XES21" s="105"/>
      <c r="XET21" s="105"/>
      <c r="XEU21" s="105"/>
      <c r="XEV21" s="105"/>
      <c r="XEW21" s="105"/>
      <c r="XEX21" s="105"/>
      <c r="XEY21" s="105"/>
      <c r="XEZ21" s="105"/>
      <c r="XFA21" s="105"/>
      <c r="XFB21" s="105"/>
      <c r="XFC21" s="105"/>
      <c r="XFD21" s="105"/>
    </row>
    <row r="22" s="56" customFormat="1" customHeight="1" spans="1:225 16354:16384">
      <c r="A22" s="25"/>
      <c r="B22" s="114"/>
      <c r="C22" s="114"/>
      <c r="D22" s="114"/>
      <c r="E22" s="114"/>
      <c r="F22" s="106"/>
      <c r="G22" s="114"/>
      <c r="H22" s="106"/>
      <c r="I22" s="107"/>
      <c r="J22" s="107"/>
      <c r="K22" s="107"/>
      <c r="L22" s="190"/>
      <c r="M22" s="191"/>
      <c r="N22" s="192"/>
      <c r="O22" s="193"/>
      <c r="P22" s="193"/>
      <c r="Q22" s="193"/>
      <c r="R22" s="194"/>
      <c r="S22" s="195"/>
      <c r="T22" s="196"/>
      <c r="U22" s="194"/>
      <c r="V22" s="111"/>
      <c r="W22" s="106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2"/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112"/>
      <c r="DB22" s="112"/>
      <c r="DC22" s="112"/>
      <c r="DD22" s="112"/>
      <c r="DE22" s="112"/>
      <c r="DF22" s="112"/>
      <c r="DG22" s="112"/>
      <c r="DH22" s="112"/>
      <c r="DI22" s="112"/>
      <c r="DJ22" s="112"/>
      <c r="DK22" s="112"/>
      <c r="DL22" s="112"/>
      <c r="DM22" s="112"/>
      <c r="DN22" s="112"/>
      <c r="DO22" s="112"/>
      <c r="DP22" s="112"/>
      <c r="DQ22" s="112"/>
      <c r="DR22" s="112"/>
      <c r="DS22" s="112"/>
      <c r="DT22" s="112"/>
      <c r="DU22" s="112"/>
      <c r="DV22" s="112"/>
      <c r="DW22" s="112"/>
      <c r="DX22" s="112"/>
      <c r="DY22" s="112"/>
      <c r="DZ22" s="112"/>
      <c r="EA22" s="112"/>
      <c r="EB22" s="112"/>
      <c r="EC22" s="112"/>
      <c r="ED22" s="112"/>
      <c r="EE22" s="112"/>
      <c r="EF22" s="112"/>
      <c r="EG22" s="112"/>
      <c r="EH22" s="112"/>
      <c r="EI22" s="112"/>
      <c r="EJ22" s="112"/>
      <c r="EK22" s="112"/>
      <c r="EL22" s="112"/>
      <c r="EM22" s="112"/>
      <c r="EN22" s="112"/>
      <c r="EO22" s="112"/>
      <c r="EP22" s="112"/>
      <c r="EQ22" s="112"/>
      <c r="ER22" s="112"/>
      <c r="ES22" s="112"/>
      <c r="ET22" s="112"/>
      <c r="EU22" s="112"/>
      <c r="EV22" s="112"/>
      <c r="EW22" s="112"/>
      <c r="EX22" s="112"/>
      <c r="EY22" s="112"/>
      <c r="EZ22" s="112"/>
      <c r="FA22" s="112"/>
      <c r="FB22" s="112"/>
      <c r="FC22" s="112"/>
      <c r="FD22" s="112"/>
      <c r="FE22" s="112"/>
      <c r="FF22" s="112"/>
      <c r="FG22" s="112"/>
      <c r="FH22" s="112"/>
      <c r="FI22" s="112"/>
      <c r="FJ22" s="112"/>
      <c r="FK22" s="112"/>
      <c r="FL22" s="112"/>
      <c r="FM22" s="112"/>
      <c r="FN22" s="112"/>
      <c r="FO22" s="112"/>
      <c r="FP22" s="112"/>
      <c r="FQ22" s="112"/>
      <c r="FR22" s="112"/>
      <c r="FS22" s="112"/>
      <c r="FT22" s="112"/>
      <c r="FU22" s="112"/>
      <c r="FV22" s="112"/>
      <c r="FW22" s="112"/>
      <c r="FX22" s="112"/>
      <c r="FY22" s="112"/>
      <c r="FZ22" s="112"/>
      <c r="GA22" s="112"/>
      <c r="GB22" s="112"/>
      <c r="GC22" s="112"/>
      <c r="GD22" s="112"/>
      <c r="GE22" s="112"/>
      <c r="GF22" s="112"/>
      <c r="GG22" s="112"/>
      <c r="GH22" s="112"/>
      <c r="GI22" s="112"/>
      <c r="GJ22" s="112"/>
      <c r="GK22" s="112"/>
      <c r="GL22" s="112"/>
      <c r="GM22" s="112"/>
      <c r="GN22" s="112"/>
      <c r="GO22" s="112"/>
      <c r="GP22" s="112"/>
      <c r="GQ22" s="112"/>
      <c r="GR22" s="112"/>
      <c r="GS22" s="112"/>
      <c r="GT22" s="112"/>
      <c r="GU22" s="112"/>
      <c r="GV22" s="112"/>
      <c r="GW22" s="112"/>
      <c r="GX22" s="112"/>
      <c r="GY22" s="112"/>
      <c r="GZ22" s="112"/>
      <c r="HA22" s="112"/>
      <c r="HB22" s="112"/>
      <c r="HC22" s="112"/>
      <c r="HD22" s="112"/>
      <c r="HE22" s="112"/>
      <c r="HF22" s="112"/>
      <c r="HG22" s="112"/>
      <c r="HH22" s="112"/>
      <c r="HI22" s="112"/>
      <c r="HJ22" s="112"/>
      <c r="HK22" s="112"/>
      <c r="HL22" s="112"/>
      <c r="HM22" s="112"/>
      <c r="HN22" s="112"/>
      <c r="HO22" s="112"/>
      <c r="HP22" s="112"/>
      <c r="HQ22" s="112"/>
      <c r="XDZ22" s="105"/>
      <c r="XEA22" s="105"/>
      <c r="XEB22" s="105"/>
      <c r="XEC22" s="105"/>
      <c r="XED22" s="105"/>
      <c r="XEE22" s="105"/>
      <c r="XEF22" s="105"/>
      <c r="XEG22" s="105"/>
      <c r="XEH22" s="105"/>
      <c r="XEI22" s="105"/>
      <c r="XEJ22" s="105"/>
      <c r="XEK22" s="105"/>
      <c r="XEL22" s="105"/>
      <c r="XEM22" s="105"/>
      <c r="XEN22" s="105"/>
      <c r="XEO22" s="105"/>
      <c r="XEP22" s="105"/>
      <c r="XEQ22" s="105"/>
      <c r="XER22" s="105"/>
      <c r="XES22" s="105"/>
      <c r="XET22" s="105"/>
      <c r="XEU22" s="105"/>
      <c r="XEV22" s="105"/>
      <c r="XEW22" s="105"/>
      <c r="XEX22" s="105"/>
      <c r="XEY22" s="105"/>
      <c r="XEZ22" s="105"/>
      <c r="XFA22" s="105"/>
      <c r="XFB22" s="105"/>
      <c r="XFC22" s="105"/>
      <c r="XFD22" s="105"/>
    </row>
    <row r="23" s="56" customFormat="1" customHeight="1" spans="1:225 16354:16384">
      <c r="A23" s="25"/>
      <c r="B23" s="114"/>
      <c r="C23" s="114"/>
      <c r="D23" s="114"/>
      <c r="E23" s="114"/>
      <c r="F23" s="106"/>
      <c r="G23" s="114"/>
      <c r="H23" s="25"/>
      <c r="I23" s="107"/>
      <c r="J23" s="107"/>
      <c r="K23" s="107"/>
      <c r="L23" s="190"/>
      <c r="M23" s="191"/>
      <c r="N23" s="192"/>
      <c r="O23" s="193"/>
      <c r="P23" s="193"/>
      <c r="Q23" s="193"/>
      <c r="R23" s="197"/>
      <c r="S23" s="195"/>
      <c r="T23" s="196"/>
      <c r="U23" s="194"/>
      <c r="V23" s="111"/>
      <c r="W23" s="106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12"/>
      <c r="BO23" s="112"/>
      <c r="BP23" s="112"/>
      <c r="BQ23" s="112"/>
      <c r="BR23" s="112"/>
      <c r="BS23" s="112"/>
      <c r="BT23" s="112"/>
      <c r="BU23" s="112"/>
      <c r="BV23" s="112"/>
      <c r="BW23" s="112"/>
      <c r="BX23" s="112"/>
      <c r="BY23" s="112"/>
      <c r="BZ23" s="112"/>
      <c r="CA23" s="112"/>
      <c r="CB23" s="112"/>
      <c r="CC23" s="112"/>
      <c r="CD23" s="112"/>
      <c r="CE23" s="112"/>
      <c r="CF23" s="112"/>
      <c r="CG23" s="112"/>
      <c r="CH23" s="112"/>
      <c r="CI23" s="112"/>
      <c r="CJ23" s="112"/>
      <c r="CK23" s="112"/>
      <c r="CL23" s="112"/>
      <c r="CM23" s="112"/>
      <c r="CN23" s="112"/>
      <c r="CO23" s="112"/>
      <c r="CP23" s="112"/>
      <c r="CQ23" s="112"/>
      <c r="CR23" s="112"/>
      <c r="CS23" s="112"/>
      <c r="CT23" s="112"/>
      <c r="CU23" s="112"/>
      <c r="CV23" s="112"/>
      <c r="CW23" s="112"/>
      <c r="CX23" s="112"/>
      <c r="CY23" s="112"/>
      <c r="CZ23" s="112"/>
      <c r="DA23" s="112"/>
      <c r="DB23" s="112"/>
      <c r="DC23" s="112"/>
      <c r="DD23" s="112"/>
      <c r="DE23" s="112"/>
      <c r="DF23" s="112"/>
      <c r="DG23" s="112"/>
      <c r="DH23" s="112"/>
      <c r="DI23" s="112"/>
      <c r="DJ23" s="112"/>
      <c r="DK23" s="112"/>
      <c r="DL23" s="112"/>
      <c r="DM23" s="112"/>
      <c r="DN23" s="112"/>
      <c r="DO23" s="112"/>
      <c r="DP23" s="112"/>
      <c r="DQ23" s="112"/>
      <c r="DR23" s="112"/>
      <c r="DS23" s="112"/>
      <c r="DT23" s="112"/>
      <c r="DU23" s="112"/>
      <c r="DV23" s="112"/>
      <c r="DW23" s="112"/>
      <c r="DX23" s="112"/>
      <c r="DY23" s="112"/>
      <c r="DZ23" s="112"/>
      <c r="EA23" s="112"/>
      <c r="EB23" s="112"/>
      <c r="EC23" s="112"/>
      <c r="ED23" s="112"/>
      <c r="EE23" s="112"/>
      <c r="EF23" s="112"/>
      <c r="EG23" s="112"/>
      <c r="EH23" s="112"/>
      <c r="EI23" s="112"/>
      <c r="EJ23" s="112"/>
      <c r="EK23" s="112"/>
      <c r="EL23" s="112"/>
      <c r="EM23" s="112"/>
      <c r="EN23" s="112"/>
      <c r="EO23" s="112"/>
      <c r="EP23" s="112"/>
      <c r="EQ23" s="112"/>
      <c r="ER23" s="112"/>
      <c r="ES23" s="112"/>
      <c r="ET23" s="112"/>
      <c r="EU23" s="112"/>
      <c r="EV23" s="112"/>
      <c r="EW23" s="112"/>
      <c r="EX23" s="112"/>
      <c r="EY23" s="112"/>
      <c r="EZ23" s="112"/>
      <c r="FA23" s="112"/>
      <c r="FB23" s="112"/>
      <c r="FC23" s="112"/>
      <c r="FD23" s="112"/>
      <c r="FE23" s="112"/>
      <c r="FF23" s="112"/>
      <c r="FG23" s="112"/>
      <c r="FH23" s="112"/>
      <c r="FI23" s="112"/>
      <c r="FJ23" s="112"/>
      <c r="FK23" s="112"/>
      <c r="FL23" s="112"/>
      <c r="FM23" s="112"/>
      <c r="FN23" s="112"/>
      <c r="FO23" s="112"/>
      <c r="FP23" s="112"/>
      <c r="FQ23" s="112"/>
      <c r="FR23" s="112"/>
      <c r="FS23" s="112"/>
      <c r="FT23" s="112"/>
      <c r="FU23" s="112"/>
      <c r="FV23" s="112"/>
      <c r="FW23" s="112"/>
      <c r="FX23" s="112"/>
      <c r="FY23" s="112"/>
      <c r="FZ23" s="112"/>
      <c r="GA23" s="112"/>
      <c r="GB23" s="112"/>
      <c r="GC23" s="112"/>
      <c r="GD23" s="112"/>
      <c r="GE23" s="112"/>
      <c r="GF23" s="112"/>
      <c r="GG23" s="112"/>
      <c r="GH23" s="112"/>
      <c r="GI23" s="112"/>
      <c r="GJ23" s="112"/>
      <c r="GK23" s="112"/>
      <c r="GL23" s="112"/>
      <c r="GM23" s="112"/>
      <c r="GN23" s="112"/>
      <c r="GO23" s="112"/>
      <c r="GP23" s="112"/>
      <c r="GQ23" s="112"/>
      <c r="GR23" s="112"/>
      <c r="GS23" s="112"/>
      <c r="GT23" s="112"/>
      <c r="GU23" s="112"/>
      <c r="GV23" s="112"/>
      <c r="GW23" s="112"/>
      <c r="GX23" s="112"/>
      <c r="GY23" s="112"/>
      <c r="GZ23" s="112"/>
      <c r="HA23" s="112"/>
      <c r="HB23" s="112"/>
      <c r="HC23" s="112"/>
      <c r="HD23" s="112"/>
      <c r="HE23" s="112"/>
      <c r="HF23" s="112"/>
      <c r="HG23" s="112"/>
      <c r="HH23" s="112"/>
      <c r="HI23" s="112"/>
      <c r="HJ23" s="112"/>
      <c r="HK23" s="112"/>
      <c r="HL23" s="112"/>
      <c r="HM23" s="112"/>
      <c r="HN23" s="112"/>
      <c r="HO23" s="112"/>
      <c r="HP23" s="112"/>
      <c r="HQ23" s="112"/>
      <c r="XDZ23" s="105"/>
      <c r="XEA23" s="105"/>
      <c r="XEB23" s="105"/>
      <c r="XEC23" s="105"/>
      <c r="XED23" s="105"/>
      <c r="XEE23" s="105"/>
      <c r="XEF23" s="105"/>
      <c r="XEG23" s="105"/>
      <c r="XEH23" s="105"/>
      <c r="XEI23" s="105"/>
      <c r="XEJ23" s="105"/>
      <c r="XEK23" s="105"/>
      <c r="XEL23" s="105"/>
      <c r="XEM23" s="105"/>
      <c r="XEN23" s="105"/>
      <c r="XEO23" s="105"/>
      <c r="XEP23" s="105"/>
      <c r="XEQ23" s="105"/>
      <c r="XER23" s="105"/>
      <c r="XES23" s="105"/>
      <c r="XET23" s="105"/>
      <c r="XEU23" s="105"/>
      <c r="XEV23" s="105"/>
      <c r="XEW23" s="105"/>
      <c r="XEX23" s="105"/>
      <c r="XEY23" s="105"/>
      <c r="XEZ23" s="105"/>
      <c r="XFA23" s="105"/>
      <c r="XFB23" s="105"/>
      <c r="XFC23" s="105"/>
      <c r="XFD23" s="105"/>
    </row>
    <row r="24" s="56" customFormat="1" customHeight="1" spans="1:225 16354:16384">
      <c r="A24" s="25"/>
      <c r="B24" s="114"/>
      <c r="C24" s="114"/>
      <c r="D24" s="114"/>
      <c r="E24" s="114"/>
      <c r="F24" s="106"/>
      <c r="G24" s="114"/>
      <c r="H24" s="25"/>
      <c r="I24" s="107"/>
      <c r="J24" s="107"/>
      <c r="K24" s="107"/>
      <c r="L24" s="190"/>
      <c r="M24" s="191"/>
      <c r="N24" s="192"/>
      <c r="O24" s="193"/>
      <c r="P24" s="193"/>
      <c r="Q24" s="193"/>
      <c r="R24" s="194"/>
      <c r="S24" s="198"/>
      <c r="T24" s="199"/>
      <c r="U24" s="194"/>
      <c r="V24" s="111"/>
      <c r="W24" s="106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2"/>
      <c r="BY24" s="112"/>
      <c r="BZ24" s="112"/>
      <c r="CA24" s="112"/>
      <c r="CB24" s="112"/>
      <c r="CC24" s="112"/>
      <c r="CD24" s="112"/>
      <c r="CE24" s="112"/>
      <c r="CF24" s="112"/>
      <c r="CG24" s="112"/>
      <c r="CH24" s="112"/>
      <c r="CI24" s="112"/>
      <c r="CJ24" s="112"/>
      <c r="CK24" s="112"/>
      <c r="CL24" s="112"/>
      <c r="CM24" s="112"/>
      <c r="CN24" s="112"/>
      <c r="CO24" s="112"/>
      <c r="CP24" s="112"/>
      <c r="CQ24" s="112"/>
      <c r="CR24" s="112"/>
      <c r="CS24" s="112"/>
      <c r="CT24" s="112"/>
      <c r="CU24" s="112"/>
      <c r="CV24" s="112"/>
      <c r="CW24" s="112"/>
      <c r="CX24" s="112"/>
      <c r="CY24" s="112"/>
      <c r="CZ24" s="112"/>
      <c r="DA24" s="112"/>
      <c r="DB24" s="112"/>
      <c r="DC24" s="112"/>
      <c r="DD24" s="112"/>
      <c r="DE24" s="112"/>
      <c r="DF24" s="112"/>
      <c r="DG24" s="112"/>
      <c r="DH24" s="112"/>
      <c r="DI24" s="112"/>
      <c r="DJ24" s="112"/>
      <c r="DK24" s="112"/>
      <c r="DL24" s="112"/>
      <c r="DM24" s="112"/>
      <c r="DN24" s="112"/>
      <c r="DO24" s="112"/>
      <c r="DP24" s="112"/>
      <c r="DQ24" s="112"/>
      <c r="DR24" s="112"/>
      <c r="DS24" s="112"/>
      <c r="DT24" s="112"/>
      <c r="DU24" s="112"/>
      <c r="DV24" s="112"/>
      <c r="DW24" s="112"/>
      <c r="DX24" s="112"/>
      <c r="DY24" s="112"/>
      <c r="DZ24" s="112"/>
      <c r="EA24" s="112"/>
      <c r="EB24" s="112"/>
      <c r="EC24" s="112"/>
      <c r="ED24" s="112"/>
      <c r="EE24" s="112"/>
      <c r="EF24" s="112"/>
      <c r="EG24" s="112"/>
      <c r="EH24" s="112"/>
      <c r="EI24" s="112"/>
      <c r="EJ24" s="112"/>
      <c r="EK24" s="112"/>
      <c r="EL24" s="112"/>
      <c r="EM24" s="112"/>
      <c r="EN24" s="112"/>
      <c r="EO24" s="112"/>
      <c r="EP24" s="112"/>
      <c r="EQ24" s="112"/>
      <c r="ER24" s="112"/>
      <c r="ES24" s="112"/>
      <c r="ET24" s="112"/>
      <c r="EU24" s="112"/>
      <c r="EV24" s="112"/>
      <c r="EW24" s="112"/>
      <c r="EX24" s="112"/>
      <c r="EY24" s="112"/>
      <c r="EZ24" s="112"/>
      <c r="FA24" s="112"/>
      <c r="FB24" s="112"/>
      <c r="FC24" s="112"/>
      <c r="FD24" s="112"/>
      <c r="FE24" s="112"/>
      <c r="FF24" s="112"/>
      <c r="FG24" s="112"/>
      <c r="FH24" s="112"/>
      <c r="FI24" s="112"/>
      <c r="FJ24" s="112"/>
      <c r="FK24" s="112"/>
      <c r="FL24" s="112"/>
      <c r="FM24" s="112"/>
      <c r="FN24" s="112"/>
      <c r="FO24" s="112"/>
      <c r="FP24" s="112"/>
      <c r="FQ24" s="112"/>
      <c r="FR24" s="112"/>
      <c r="FS24" s="112"/>
      <c r="FT24" s="112"/>
      <c r="FU24" s="112"/>
      <c r="FV24" s="112"/>
      <c r="FW24" s="112"/>
      <c r="FX24" s="112"/>
      <c r="FY24" s="112"/>
      <c r="FZ24" s="112"/>
      <c r="GA24" s="112"/>
      <c r="GB24" s="112"/>
      <c r="GC24" s="112"/>
      <c r="GD24" s="112"/>
      <c r="GE24" s="112"/>
      <c r="GF24" s="112"/>
      <c r="GG24" s="112"/>
      <c r="GH24" s="112"/>
      <c r="GI24" s="112"/>
      <c r="GJ24" s="112"/>
      <c r="GK24" s="112"/>
      <c r="GL24" s="112"/>
      <c r="GM24" s="112"/>
      <c r="GN24" s="112"/>
      <c r="GO24" s="112"/>
      <c r="GP24" s="112"/>
      <c r="GQ24" s="112"/>
      <c r="GR24" s="112"/>
      <c r="GS24" s="112"/>
      <c r="GT24" s="112"/>
      <c r="GU24" s="112"/>
      <c r="GV24" s="112"/>
      <c r="GW24" s="112"/>
      <c r="GX24" s="112"/>
      <c r="GY24" s="112"/>
      <c r="GZ24" s="112"/>
      <c r="HA24" s="112"/>
      <c r="HB24" s="112"/>
      <c r="HC24" s="112"/>
      <c r="HD24" s="112"/>
      <c r="HE24" s="112"/>
      <c r="HF24" s="112"/>
      <c r="HG24" s="112"/>
      <c r="HH24" s="112"/>
      <c r="HI24" s="112"/>
      <c r="HJ24" s="112"/>
      <c r="HK24" s="112"/>
      <c r="HL24" s="112"/>
      <c r="HM24" s="112"/>
      <c r="HN24" s="112"/>
      <c r="HO24" s="112"/>
      <c r="HP24" s="112"/>
      <c r="HQ24" s="112"/>
      <c r="XDZ24" s="105"/>
      <c r="XEA24" s="105"/>
      <c r="XEB24" s="105"/>
      <c r="XEC24" s="105"/>
      <c r="XED24" s="105"/>
      <c r="XEE24" s="105"/>
      <c r="XEF24" s="105"/>
      <c r="XEG24" s="105"/>
      <c r="XEH24" s="105"/>
      <c r="XEI24" s="105"/>
      <c r="XEJ24" s="105"/>
      <c r="XEK24" s="105"/>
      <c r="XEL24" s="105"/>
      <c r="XEM24" s="105"/>
      <c r="XEN24" s="105"/>
      <c r="XEO24" s="105"/>
      <c r="XEP24" s="105"/>
      <c r="XEQ24" s="105"/>
      <c r="XER24" s="105"/>
      <c r="XES24" s="105"/>
      <c r="XET24" s="105"/>
      <c r="XEU24" s="105"/>
      <c r="XEV24" s="105"/>
      <c r="XEW24" s="105"/>
      <c r="XEX24" s="105"/>
      <c r="XEY24" s="105"/>
      <c r="XEZ24" s="105"/>
      <c r="XFA24" s="105"/>
      <c r="XFB24" s="105"/>
      <c r="XFC24" s="105"/>
      <c r="XFD24" s="105"/>
    </row>
    <row r="25" s="56" customFormat="1" customHeight="1" spans="1:225 16354:16384">
      <c r="A25" s="25"/>
      <c r="B25" s="114"/>
      <c r="C25" s="114"/>
      <c r="D25" s="26"/>
      <c r="E25" s="26"/>
      <c r="F25" s="25"/>
      <c r="G25" s="26"/>
      <c r="H25" s="25"/>
      <c r="I25" s="107"/>
      <c r="J25" s="107"/>
      <c r="K25" s="107"/>
      <c r="L25" s="190"/>
      <c r="M25" s="191"/>
      <c r="N25" s="192"/>
      <c r="O25" s="193"/>
      <c r="P25" s="193"/>
      <c r="Q25" s="193"/>
      <c r="R25" s="194"/>
      <c r="S25" s="195"/>
      <c r="T25" s="196"/>
      <c r="U25" s="194"/>
      <c r="V25" s="111"/>
      <c r="W25" s="106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2"/>
      <c r="CB25" s="112"/>
      <c r="CC25" s="112"/>
      <c r="CD25" s="112"/>
      <c r="CE25" s="112"/>
      <c r="CF25" s="112"/>
      <c r="CG25" s="112"/>
      <c r="CH25" s="112"/>
      <c r="CI25" s="112"/>
      <c r="CJ25" s="112"/>
      <c r="CK25" s="112"/>
      <c r="CL25" s="112"/>
      <c r="CM25" s="112"/>
      <c r="CN25" s="112"/>
      <c r="CO25" s="112"/>
      <c r="CP25" s="112"/>
      <c r="CQ25" s="112"/>
      <c r="CR25" s="112"/>
      <c r="CS25" s="112"/>
      <c r="CT25" s="112"/>
      <c r="CU25" s="112"/>
      <c r="CV25" s="112"/>
      <c r="CW25" s="112"/>
      <c r="CX25" s="112"/>
      <c r="CY25" s="112"/>
      <c r="CZ25" s="112"/>
      <c r="DA25" s="112"/>
      <c r="DB25" s="112"/>
      <c r="DC25" s="112"/>
      <c r="DD25" s="112"/>
      <c r="DE25" s="112"/>
      <c r="DF25" s="112"/>
      <c r="DG25" s="112"/>
      <c r="DH25" s="112"/>
      <c r="DI25" s="112"/>
      <c r="DJ25" s="112"/>
      <c r="DK25" s="112"/>
      <c r="DL25" s="112"/>
      <c r="DM25" s="112"/>
      <c r="DN25" s="112"/>
      <c r="DO25" s="112"/>
      <c r="DP25" s="112"/>
      <c r="DQ25" s="112"/>
      <c r="DR25" s="112"/>
      <c r="DS25" s="112"/>
      <c r="DT25" s="112"/>
      <c r="DU25" s="112"/>
      <c r="DV25" s="112"/>
      <c r="DW25" s="112"/>
      <c r="DX25" s="112"/>
      <c r="DY25" s="112"/>
      <c r="DZ25" s="112"/>
      <c r="EA25" s="112"/>
      <c r="EB25" s="112"/>
      <c r="EC25" s="112"/>
      <c r="ED25" s="112"/>
      <c r="EE25" s="112"/>
      <c r="EF25" s="112"/>
      <c r="EG25" s="112"/>
      <c r="EH25" s="112"/>
      <c r="EI25" s="112"/>
      <c r="EJ25" s="112"/>
      <c r="EK25" s="112"/>
      <c r="EL25" s="112"/>
      <c r="EM25" s="112"/>
      <c r="EN25" s="112"/>
      <c r="EO25" s="112"/>
      <c r="EP25" s="112"/>
      <c r="EQ25" s="112"/>
      <c r="ER25" s="112"/>
      <c r="ES25" s="112"/>
      <c r="ET25" s="112"/>
      <c r="EU25" s="112"/>
      <c r="EV25" s="112"/>
      <c r="EW25" s="112"/>
      <c r="EX25" s="112"/>
      <c r="EY25" s="112"/>
      <c r="EZ25" s="112"/>
      <c r="FA25" s="112"/>
      <c r="FB25" s="112"/>
      <c r="FC25" s="112"/>
      <c r="FD25" s="112"/>
      <c r="FE25" s="112"/>
      <c r="FF25" s="112"/>
      <c r="FG25" s="112"/>
      <c r="FH25" s="112"/>
      <c r="FI25" s="112"/>
      <c r="FJ25" s="112"/>
      <c r="FK25" s="112"/>
      <c r="FL25" s="112"/>
      <c r="FM25" s="112"/>
      <c r="FN25" s="112"/>
      <c r="FO25" s="112"/>
      <c r="FP25" s="112"/>
      <c r="FQ25" s="112"/>
      <c r="FR25" s="112"/>
      <c r="FS25" s="112"/>
      <c r="FT25" s="112"/>
      <c r="FU25" s="112"/>
      <c r="FV25" s="112"/>
      <c r="FW25" s="112"/>
      <c r="FX25" s="112"/>
      <c r="FY25" s="112"/>
      <c r="FZ25" s="112"/>
      <c r="GA25" s="112"/>
      <c r="GB25" s="112"/>
      <c r="GC25" s="112"/>
      <c r="GD25" s="112"/>
      <c r="GE25" s="112"/>
      <c r="GF25" s="112"/>
      <c r="GG25" s="112"/>
      <c r="GH25" s="112"/>
      <c r="GI25" s="112"/>
      <c r="GJ25" s="112"/>
      <c r="GK25" s="112"/>
      <c r="GL25" s="112"/>
      <c r="GM25" s="112"/>
      <c r="GN25" s="112"/>
      <c r="GO25" s="112"/>
      <c r="GP25" s="112"/>
      <c r="GQ25" s="112"/>
      <c r="GR25" s="112"/>
      <c r="GS25" s="112"/>
      <c r="GT25" s="112"/>
      <c r="GU25" s="112"/>
      <c r="GV25" s="112"/>
      <c r="GW25" s="112"/>
      <c r="GX25" s="112"/>
      <c r="GY25" s="112"/>
      <c r="GZ25" s="112"/>
      <c r="HA25" s="112"/>
      <c r="HB25" s="112"/>
      <c r="HC25" s="112"/>
      <c r="HD25" s="112"/>
      <c r="HE25" s="112"/>
      <c r="HF25" s="112"/>
      <c r="HG25" s="112"/>
      <c r="HH25" s="112"/>
      <c r="HI25" s="112"/>
      <c r="HJ25" s="112"/>
      <c r="HK25" s="112"/>
      <c r="HL25" s="112"/>
      <c r="HM25" s="112"/>
      <c r="HN25" s="112"/>
      <c r="HO25" s="112"/>
      <c r="HP25" s="112"/>
      <c r="HQ25" s="112"/>
      <c r="XDZ25" s="105"/>
      <c r="XEA25" s="105"/>
      <c r="XEB25" s="105"/>
      <c r="XEC25" s="105"/>
      <c r="XED25" s="105"/>
      <c r="XEE25" s="105"/>
      <c r="XEF25" s="105"/>
      <c r="XEG25" s="105"/>
      <c r="XEH25" s="105"/>
      <c r="XEI25" s="105"/>
      <c r="XEJ25" s="105"/>
      <c r="XEK25" s="105"/>
      <c r="XEL25" s="105"/>
      <c r="XEM25" s="105"/>
      <c r="XEN25" s="105"/>
      <c r="XEO25" s="105"/>
      <c r="XEP25" s="105"/>
      <c r="XEQ25" s="105"/>
      <c r="XER25" s="105"/>
      <c r="XES25" s="105"/>
      <c r="XET25" s="105"/>
      <c r="XEU25" s="105"/>
      <c r="XEV25" s="105"/>
      <c r="XEW25" s="105"/>
      <c r="XEX25" s="105"/>
      <c r="XEY25" s="105"/>
      <c r="XEZ25" s="105"/>
      <c r="XFA25" s="105"/>
      <c r="XFB25" s="105"/>
      <c r="XFC25" s="105"/>
      <c r="XFD25" s="105"/>
    </row>
    <row r="26" s="56" customFormat="1" customHeight="1" spans="1:225 16354:16384">
      <c r="A26" s="25"/>
      <c r="B26" s="114"/>
      <c r="C26" s="114"/>
      <c r="D26" s="26"/>
      <c r="E26" s="26"/>
      <c r="F26" s="25"/>
      <c r="G26" s="26"/>
      <c r="H26" s="25"/>
      <c r="I26" s="107"/>
      <c r="J26" s="107"/>
      <c r="K26" s="107"/>
      <c r="L26" s="190"/>
      <c r="M26" s="191"/>
      <c r="N26" s="192"/>
      <c r="O26" s="193"/>
      <c r="P26" s="193"/>
      <c r="Q26" s="193"/>
      <c r="R26" s="194"/>
      <c r="S26" s="195"/>
      <c r="T26" s="196"/>
      <c r="U26" s="197"/>
      <c r="V26" s="111"/>
      <c r="W26" s="106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2"/>
      <c r="CA26" s="112"/>
      <c r="CB26" s="112"/>
      <c r="CC26" s="112"/>
      <c r="CD26" s="112"/>
      <c r="CE26" s="112"/>
      <c r="CF26" s="112"/>
      <c r="CG26" s="112"/>
      <c r="CH26" s="112"/>
      <c r="CI26" s="112"/>
      <c r="CJ26" s="112"/>
      <c r="CK26" s="112"/>
      <c r="CL26" s="112"/>
      <c r="CM26" s="112"/>
      <c r="CN26" s="112"/>
      <c r="CO26" s="112"/>
      <c r="CP26" s="112"/>
      <c r="CQ26" s="112"/>
      <c r="CR26" s="112"/>
      <c r="CS26" s="112"/>
      <c r="CT26" s="112"/>
      <c r="CU26" s="112"/>
      <c r="CV26" s="112"/>
      <c r="CW26" s="112"/>
      <c r="CX26" s="112"/>
      <c r="CY26" s="112"/>
      <c r="CZ26" s="112"/>
      <c r="DA26" s="112"/>
      <c r="DB26" s="112"/>
      <c r="DC26" s="112"/>
      <c r="DD26" s="112"/>
      <c r="DE26" s="112"/>
      <c r="DF26" s="112"/>
      <c r="DG26" s="112"/>
      <c r="DH26" s="112"/>
      <c r="DI26" s="112"/>
      <c r="DJ26" s="112"/>
      <c r="DK26" s="112"/>
      <c r="DL26" s="112"/>
      <c r="DM26" s="112"/>
      <c r="DN26" s="112"/>
      <c r="DO26" s="112"/>
      <c r="DP26" s="112"/>
      <c r="DQ26" s="112"/>
      <c r="DR26" s="112"/>
      <c r="DS26" s="112"/>
      <c r="DT26" s="112"/>
      <c r="DU26" s="112"/>
      <c r="DV26" s="112"/>
      <c r="DW26" s="112"/>
      <c r="DX26" s="112"/>
      <c r="DY26" s="112"/>
      <c r="DZ26" s="112"/>
      <c r="EA26" s="112"/>
      <c r="EB26" s="112"/>
      <c r="EC26" s="112"/>
      <c r="ED26" s="112"/>
      <c r="EE26" s="112"/>
      <c r="EF26" s="112"/>
      <c r="EG26" s="112"/>
      <c r="EH26" s="112"/>
      <c r="EI26" s="112"/>
      <c r="EJ26" s="112"/>
      <c r="EK26" s="112"/>
      <c r="EL26" s="112"/>
      <c r="EM26" s="112"/>
      <c r="EN26" s="112"/>
      <c r="EO26" s="112"/>
      <c r="EP26" s="112"/>
      <c r="EQ26" s="112"/>
      <c r="ER26" s="112"/>
      <c r="ES26" s="112"/>
      <c r="ET26" s="112"/>
      <c r="EU26" s="112"/>
      <c r="EV26" s="112"/>
      <c r="EW26" s="112"/>
      <c r="EX26" s="112"/>
      <c r="EY26" s="112"/>
      <c r="EZ26" s="112"/>
      <c r="FA26" s="112"/>
      <c r="FB26" s="112"/>
      <c r="FC26" s="112"/>
      <c r="FD26" s="112"/>
      <c r="FE26" s="112"/>
      <c r="FF26" s="112"/>
      <c r="FG26" s="112"/>
      <c r="FH26" s="112"/>
      <c r="FI26" s="112"/>
      <c r="FJ26" s="112"/>
      <c r="FK26" s="112"/>
      <c r="FL26" s="112"/>
      <c r="FM26" s="112"/>
      <c r="FN26" s="112"/>
      <c r="FO26" s="112"/>
      <c r="FP26" s="112"/>
      <c r="FQ26" s="112"/>
      <c r="FR26" s="112"/>
      <c r="FS26" s="112"/>
      <c r="FT26" s="112"/>
      <c r="FU26" s="112"/>
      <c r="FV26" s="112"/>
      <c r="FW26" s="112"/>
      <c r="FX26" s="112"/>
      <c r="FY26" s="112"/>
      <c r="FZ26" s="112"/>
      <c r="GA26" s="112"/>
      <c r="GB26" s="112"/>
      <c r="GC26" s="112"/>
      <c r="GD26" s="112"/>
      <c r="GE26" s="112"/>
      <c r="GF26" s="112"/>
      <c r="GG26" s="112"/>
      <c r="GH26" s="112"/>
      <c r="GI26" s="112"/>
      <c r="GJ26" s="112"/>
      <c r="GK26" s="112"/>
      <c r="GL26" s="112"/>
      <c r="GM26" s="112"/>
      <c r="GN26" s="112"/>
      <c r="GO26" s="112"/>
      <c r="GP26" s="112"/>
      <c r="GQ26" s="112"/>
      <c r="GR26" s="112"/>
      <c r="GS26" s="112"/>
      <c r="GT26" s="112"/>
      <c r="GU26" s="112"/>
      <c r="GV26" s="112"/>
      <c r="GW26" s="112"/>
      <c r="GX26" s="112"/>
      <c r="GY26" s="112"/>
      <c r="GZ26" s="112"/>
      <c r="HA26" s="112"/>
      <c r="HB26" s="112"/>
      <c r="HC26" s="112"/>
      <c r="HD26" s="112"/>
      <c r="HE26" s="112"/>
      <c r="HF26" s="112"/>
      <c r="HG26" s="112"/>
      <c r="HH26" s="112"/>
      <c r="HI26" s="112"/>
      <c r="HJ26" s="112"/>
      <c r="HK26" s="112"/>
      <c r="HL26" s="112"/>
      <c r="HM26" s="112"/>
      <c r="HN26" s="112"/>
      <c r="HO26" s="112"/>
      <c r="HP26" s="112"/>
      <c r="HQ26" s="112"/>
      <c r="XDZ26" s="105"/>
      <c r="XEA26" s="105"/>
      <c r="XEB26" s="105"/>
      <c r="XEC26" s="105"/>
      <c r="XED26" s="105"/>
      <c r="XEE26" s="105"/>
      <c r="XEF26" s="105"/>
      <c r="XEG26" s="105"/>
      <c r="XEH26" s="105"/>
      <c r="XEI26" s="105"/>
      <c r="XEJ26" s="105"/>
      <c r="XEK26" s="105"/>
      <c r="XEL26" s="105"/>
      <c r="XEM26" s="105"/>
      <c r="XEN26" s="105"/>
      <c r="XEO26" s="105"/>
      <c r="XEP26" s="105"/>
      <c r="XEQ26" s="105"/>
      <c r="XER26" s="105"/>
      <c r="XES26" s="105"/>
      <c r="XET26" s="105"/>
      <c r="XEU26" s="105"/>
      <c r="XEV26" s="105"/>
      <c r="XEW26" s="105"/>
      <c r="XEX26" s="105"/>
      <c r="XEY26" s="105"/>
      <c r="XEZ26" s="105"/>
      <c r="XFA26" s="105"/>
      <c r="XFB26" s="105"/>
      <c r="XFC26" s="105"/>
      <c r="XFD26" s="105"/>
    </row>
    <row r="27" s="56" customFormat="1" customHeight="1" spans="1:225 16354:16384">
      <c r="A27" s="25"/>
      <c r="B27" s="114"/>
      <c r="C27" s="114"/>
      <c r="D27" s="26"/>
      <c r="E27" s="26"/>
      <c r="F27" s="25"/>
      <c r="G27" s="26"/>
      <c r="H27" s="25"/>
      <c r="I27" s="107"/>
      <c r="J27" s="107"/>
      <c r="K27" s="107"/>
      <c r="L27" s="190"/>
      <c r="M27" s="191"/>
      <c r="N27" s="192"/>
      <c r="O27" s="193"/>
      <c r="P27" s="193"/>
      <c r="Q27" s="193"/>
      <c r="R27" s="194"/>
      <c r="S27" s="195"/>
      <c r="T27" s="196"/>
      <c r="U27" s="194"/>
      <c r="V27" s="111"/>
      <c r="W27" s="106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12"/>
      <c r="BY27" s="112"/>
      <c r="BZ27" s="112"/>
      <c r="CA27" s="112"/>
      <c r="CB27" s="112"/>
      <c r="CC27" s="112"/>
      <c r="CD27" s="112"/>
      <c r="CE27" s="112"/>
      <c r="CF27" s="112"/>
      <c r="CG27" s="112"/>
      <c r="CH27" s="112"/>
      <c r="CI27" s="112"/>
      <c r="CJ27" s="112"/>
      <c r="CK27" s="112"/>
      <c r="CL27" s="112"/>
      <c r="CM27" s="112"/>
      <c r="CN27" s="112"/>
      <c r="CO27" s="112"/>
      <c r="CP27" s="112"/>
      <c r="CQ27" s="112"/>
      <c r="CR27" s="112"/>
      <c r="CS27" s="112"/>
      <c r="CT27" s="112"/>
      <c r="CU27" s="112"/>
      <c r="CV27" s="112"/>
      <c r="CW27" s="112"/>
      <c r="CX27" s="112"/>
      <c r="CY27" s="112"/>
      <c r="CZ27" s="112"/>
      <c r="DA27" s="112"/>
      <c r="DB27" s="112"/>
      <c r="DC27" s="112"/>
      <c r="DD27" s="112"/>
      <c r="DE27" s="112"/>
      <c r="DF27" s="112"/>
      <c r="DG27" s="112"/>
      <c r="DH27" s="112"/>
      <c r="DI27" s="112"/>
      <c r="DJ27" s="112"/>
      <c r="DK27" s="112"/>
      <c r="DL27" s="112"/>
      <c r="DM27" s="112"/>
      <c r="DN27" s="112"/>
      <c r="DO27" s="112"/>
      <c r="DP27" s="112"/>
      <c r="DQ27" s="112"/>
      <c r="DR27" s="112"/>
      <c r="DS27" s="112"/>
      <c r="DT27" s="112"/>
      <c r="DU27" s="112"/>
      <c r="DV27" s="112"/>
      <c r="DW27" s="112"/>
      <c r="DX27" s="112"/>
      <c r="DY27" s="112"/>
      <c r="DZ27" s="112"/>
      <c r="EA27" s="112"/>
      <c r="EB27" s="112"/>
      <c r="EC27" s="112"/>
      <c r="ED27" s="112"/>
      <c r="EE27" s="112"/>
      <c r="EF27" s="112"/>
      <c r="EG27" s="112"/>
      <c r="EH27" s="112"/>
      <c r="EI27" s="112"/>
      <c r="EJ27" s="112"/>
      <c r="EK27" s="112"/>
      <c r="EL27" s="112"/>
      <c r="EM27" s="112"/>
      <c r="EN27" s="112"/>
      <c r="EO27" s="112"/>
      <c r="EP27" s="112"/>
      <c r="EQ27" s="112"/>
      <c r="ER27" s="112"/>
      <c r="ES27" s="112"/>
      <c r="ET27" s="112"/>
      <c r="EU27" s="112"/>
      <c r="EV27" s="112"/>
      <c r="EW27" s="112"/>
      <c r="EX27" s="112"/>
      <c r="EY27" s="112"/>
      <c r="EZ27" s="112"/>
      <c r="FA27" s="112"/>
      <c r="FB27" s="112"/>
      <c r="FC27" s="112"/>
      <c r="FD27" s="112"/>
      <c r="FE27" s="112"/>
      <c r="FF27" s="112"/>
      <c r="FG27" s="112"/>
      <c r="FH27" s="112"/>
      <c r="FI27" s="112"/>
      <c r="FJ27" s="112"/>
      <c r="FK27" s="112"/>
      <c r="FL27" s="112"/>
      <c r="FM27" s="112"/>
      <c r="FN27" s="112"/>
      <c r="FO27" s="112"/>
      <c r="FP27" s="112"/>
      <c r="FQ27" s="112"/>
      <c r="FR27" s="112"/>
      <c r="FS27" s="112"/>
      <c r="FT27" s="112"/>
      <c r="FU27" s="112"/>
      <c r="FV27" s="112"/>
      <c r="FW27" s="112"/>
      <c r="FX27" s="112"/>
      <c r="FY27" s="112"/>
      <c r="FZ27" s="112"/>
      <c r="GA27" s="112"/>
      <c r="GB27" s="112"/>
      <c r="GC27" s="112"/>
      <c r="GD27" s="112"/>
      <c r="GE27" s="112"/>
      <c r="GF27" s="112"/>
      <c r="GG27" s="112"/>
      <c r="GH27" s="112"/>
      <c r="GI27" s="112"/>
      <c r="GJ27" s="112"/>
      <c r="GK27" s="112"/>
      <c r="GL27" s="112"/>
      <c r="GM27" s="112"/>
      <c r="GN27" s="112"/>
      <c r="GO27" s="112"/>
      <c r="GP27" s="112"/>
      <c r="GQ27" s="112"/>
      <c r="GR27" s="112"/>
      <c r="GS27" s="112"/>
      <c r="GT27" s="112"/>
      <c r="GU27" s="112"/>
      <c r="GV27" s="112"/>
      <c r="GW27" s="112"/>
      <c r="GX27" s="112"/>
      <c r="GY27" s="112"/>
      <c r="GZ27" s="112"/>
      <c r="HA27" s="112"/>
      <c r="HB27" s="112"/>
      <c r="HC27" s="112"/>
      <c r="HD27" s="112"/>
      <c r="HE27" s="112"/>
      <c r="HF27" s="112"/>
      <c r="HG27" s="112"/>
      <c r="HH27" s="112"/>
      <c r="HI27" s="112"/>
      <c r="HJ27" s="112"/>
      <c r="HK27" s="112"/>
      <c r="HL27" s="112"/>
      <c r="HM27" s="112"/>
      <c r="HN27" s="112"/>
      <c r="HO27" s="112"/>
      <c r="HP27" s="112"/>
      <c r="HQ27" s="112"/>
      <c r="XDZ27" s="105"/>
      <c r="XEA27" s="105"/>
      <c r="XEB27" s="105"/>
      <c r="XEC27" s="105"/>
      <c r="XED27" s="105"/>
      <c r="XEE27" s="105"/>
      <c r="XEF27" s="105"/>
      <c r="XEG27" s="105"/>
      <c r="XEH27" s="105"/>
      <c r="XEI27" s="105"/>
      <c r="XEJ27" s="105"/>
      <c r="XEK27" s="105"/>
      <c r="XEL27" s="105"/>
      <c r="XEM27" s="105"/>
      <c r="XEN27" s="105"/>
      <c r="XEO27" s="105"/>
      <c r="XEP27" s="105"/>
      <c r="XEQ27" s="105"/>
      <c r="XER27" s="105"/>
      <c r="XES27" s="105"/>
      <c r="XET27" s="105"/>
      <c r="XEU27" s="105"/>
      <c r="XEV27" s="105"/>
      <c r="XEW27" s="105"/>
      <c r="XEX27" s="105"/>
      <c r="XEY27" s="105"/>
      <c r="XEZ27" s="105"/>
      <c r="XFA27" s="105"/>
      <c r="XFB27" s="105"/>
      <c r="XFC27" s="105"/>
      <c r="XFD27" s="105"/>
    </row>
    <row r="28" s="56" customFormat="1" customHeight="1" spans="1:225 16354:16384">
      <c r="A28" s="25"/>
      <c r="B28" s="114"/>
      <c r="C28" s="114"/>
      <c r="D28" s="26"/>
      <c r="E28" s="26"/>
      <c r="F28" s="106"/>
      <c r="G28" s="114"/>
      <c r="H28" s="108"/>
      <c r="I28" s="108"/>
      <c r="J28" s="108"/>
      <c r="K28" s="108"/>
      <c r="L28" s="190"/>
      <c r="M28" s="191"/>
      <c r="N28" s="192"/>
      <c r="O28" s="193"/>
      <c r="P28" s="193"/>
      <c r="Q28" s="193"/>
      <c r="R28" s="194"/>
      <c r="S28" s="198"/>
      <c r="T28" s="199"/>
      <c r="U28" s="194"/>
      <c r="V28" s="111"/>
      <c r="W28" s="106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  <c r="AZ28" s="112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2"/>
      <c r="BY28" s="112"/>
      <c r="BZ28" s="112"/>
      <c r="CA28" s="112"/>
      <c r="CB28" s="112"/>
      <c r="CC28" s="112"/>
      <c r="CD28" s="112"/>
      <c r="CE28" s="112"/>
      <c r="CF28" s="112"/>
      <c r="CG28" s="112"/>
      <c r="CH28" s="112"/>
      <c r="CI28" s="112"/>
      <c r="CJ28" s="112"/>
      <c r="CK28" s="112"/>
      <c r="CL28" s="112"/>
      <c r="CM28" s="112"/>
      <c r="CN28" s="112"/>
      <c r="CO28" s="112"/>
      <c r="CP28" s="112"/>
      <c r="CQ28" s="112"/>
      <c r="CR28" s="112"/>
      <c r="CS28" s="112"/>
      <c r="CT28" s="112"/>
      <c r="CU28" s="112"/>
      <c r="CV28" s="112"/>
      <c r="CW28" s="112"/>
      <c r="CX28" s="112"/>
      <c r="CY28" s="112"/>
      <c r="CZ28" s="112"/>
      <c r="DA28" s="112"/>
      <c r="DB28" s="112"/>
      <c r="DC28" s="112"/>
      <c r="DD28" s="112"/>
      <c r="DE28" s="112"/>
      <c r="DF28" s="112"/>
      <c r="DG28" s="112"/>
      <c r="DH28" s="112"/>
      <c r="DI28" s="112"/>
      <c r="DJ28" s="112"/>
      <c r="DK28" s="112"/>
      <c r="DL28" s="112"/>
      <c r="DM28" s="112"/>
      <c r="DN28" s="112"/>
      <c r="DO28" s="112"/>
      <c r="DP28" s="112"/>
      <c r="DQ28" s="112"/>
      <c r="DR28" s="112"/>
      <c r="DS28" s="112"/>
      <c r="DT28" s="112"/>
      <c r="DU28" s="112"/>
      <c r="DV28" s="112"/>
      <c r="DW28" s="112"/>
      <c r="DX28" s="112"/>
      <c r="DY28" s="112"/>
      <c r="DZ28" s="112"/>
      <c r="EA28" s="112"/>
      <c r="EB28" s="112"/>
      <c r="EC28" s="112"/>
      <c r="ED28" s="112"/>
      <c r="EE28" s="112"/>
      <c r="EF28" s="112"/>
      <c r="EG28" s="112"/>
      <c r="EH28" s="112"/>
      <c r="EI28" s="112"/>
      <c r="EJ28" s="112"/>
      <c r="EK28" s="112"/>
      <c r="EL28" s="112"/>
      <c r="EM28" s="112"/>
      <c r="EN28" s="112"/>
      <c r="EO28" s="112"/>
      <c r="EP28" s="112"/>
      <c r="EQ28" s="112"/>
      <c r="ER28" s="112"/>
      <c r="ES28" s="112"/>
      <c r="ET28" s="112"/>
      <c r="EU28" s="112"/>
      <c r="EV28" s="112"/>
      <c r="EW28" s="112"/>
      <c r="EX28" s="112"/>
      <c r="EY28" s="112"/>
      <c r="EZ28" s="112"/>
      <c r="FA28" s="112"/>
      <c r="FB28" s="112"/>
      <c r="FC28" s="112"/>
      <c r="FD28" s="112"/>
      <c r="FE28" s="112"/>
      <c r="FF28" s="112"/>
      <c r="FG28" s="112"/>
      <c r="FH28" s="112"/>
      <c r="FI28" s="112"/>
      <c r="FJ28" s="112"/>
      <c r="FK28" s="112"/>
      <c r="FL28" s="112"/>
      <c r="FM28" s="112"/>
      <c r="FN28" s="112"/>
      <c r="FO28" s="112"/>
      <c r="FP28" s="112"/>
      <c r="FQ28" s="112"/>
      <c r="FR28" s="112"/>
      <c r="FS28" s="112"/>
      <c r="FT28" s="112"/>
      <c r="FU28" s="112"/>
      <c r="FV28" s="112"/>
      <c r="FW28" s="112"/>
      <c r="FX28" s="112"/>
      <c r="FY28" s="112"/>
      <c r="FZ28" s="112"/>
      <c r="GA28" s="112"/>
      <c r="GB28" s="112"/>
      <c r="GC28" s="112"/>
      <c r="GD28" s="112"/>
      <c r="GE28" s="112"/>
      <c r="GF28" s="112"/>
      <c r="GG28" s="112"/>
      <c r="GH28" s="112"/>
      <c r="GI28" s="112"/>
      <c r="GJ28" s="112"/>
      <c r="GK28" s="112"/>
      <c r="GL28" s="112"/>
      <c r="GM28" s="112"/>
      <c r="GN28" s="112"/>
      <c r="GO28" s="112"/>
      <c r="GP28" s="112"/>
      <c r="GQ28" s="112"/>
      <c r="GR28" s="112"/>
      <c r="GS28" s="112"/>
      <c r="GT28" s="112"/>
      <c r="GU28" s="112"/>
      <c r="GV28" s="112"/>
      <c r="GW28" s="112"/>
      <c r="GX28" s="112"/>
      <c r="GY28" s="112"/>
      <c r="GZ28" s="112"/>
      <c r="HA28" s="112"/>
      <c r="HB28" s="112"/>
      <c r="HC28" s="112"/>
      <c r="HD28" s="112"/>
      <c r="HE28" s="112"/>
      <c r="HF28" s="112"/>
      <c r="HG28" s="112"/>
      <c r="HH28" s="112"/>
      <c r="HI28" s="112"/>
      <c r="HJ28" s="112"/>
      <c r="HK28" s="112"/>
      <c r="HL28" s="112"/>
      <c r="HM28" s="112"/>
      <c r="HN28" s="112"/>
      <c r="HO28" s="112"/>
      <c r="HP28" s="112"/>
      <c r="HQ28" s="112"/>
      <c r="XDZ28" s="105"/>
      <c r="XEA28" s="105"/>
      <c r="XEB28" s="105"/>
      <c r="XEC28" s="105"/>
      <c r="XED28" s="105"/>
      <c r="XEE28" s="105"/>
      <c r="XEF28" s="105"/>
      <c r="XEG28" s="105"/>
      <c r="XEH28" s="105"/>
      <c r="XEI28" s="105"/>
      <c r="XEJ28" s="105"/>
      <c r="XEK28" s="105"/>
      <c r="XEL28" s="105"/>
      <c r="XEM28" s="105"/>
      <c r="XEN28" s="105"/>
      <c r="XEO28" s="105"/>
      <c r="XEP28" s="105"/>
      <c r="XEQ28" s="105"/>
      <c r="XER28" s="105"/>
      <c r="XES28" s="105"/>
      <c r="XET28" s="105"/>
      <c r="XEU28" s="105"/>
      <c r="XEV28" s="105"/>
      <c r="XEW28" s="105"/>
      <c r="XEX28" s="105"/>
      <c r="XEY28" s="105"/>
      <c r="XEZ28" s="105"/>
      <c r="XFA28" s="105"/>
      <c r="XFB28" s="105"/>
      <c r="XFC28" s="105"/>
      <c r="XFD28" s="105"/>
    </row>
    <row r="29" s="56" customFormat="1" customHeight="1" spans="1:225 16354:16384">
      <c r="A29" s="25"/>
      <c r="B29" s="114"/>
      <c r="C29" s="114"/>
      <c r="D29" s="114"/>
      <c r="E29" s="114"/>
      <c r="F29" s="106"/>
      <c r="G29" s="114"/>
      <c r="H29" s="108"/>
      <c r="I29" s="108"/>
      <c r="J29" s="108"/>
      <c r="K29" s="108"/>
      <c r="L29" s="190"/>
      <c r="M29" s="191"/>
      <c r="N29" s="192"/>
      <c r="O29" s="200"/>
      <c r="P29" s="200"/>
      <c r="Q29" s="200"/>
      <c r="R29" s="194"/>
      <c r="S29" s="198"/>
      <c r="T29" s="199"/>
      <c r="U29" s="194"/>
      <c r="V29" s="111"/>
      <c r="W29" s="106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112"/>
      <c r="CC29" s="112"/>
      <c r="CD29" s="112"/>
      <c r="CE29" s="112"/>
      <c r="CF29" s="112"/>
      <c r="CG29" s="112"/>
      <c r="CH29" s="112"/>
      <c r="CI29" s="112"/>
      <c r="CJ29" s="112"/>
      <c r="CK29" s="112"/>
      <c r="CL29" s="112"/>
      <c r="CM29" s="112"/>
      <c r="CN29" s="112"/>
      <c r="CO29" s="112"/>
      <c r="CP29" s="112"/>
      <c r="CQ29" s="112"/>
      <c r="CR29" s="112"/>
      <c r="CS29" s="112"/>
      <c r="CT29" s="112"/>
      <c r="CU29" s="112"/>
      <c r="CV29" s="112"/>
      <c r="CW29" s="112"/>
      <c r="CX29" s="112"/>
      <c r="CY29" s="112"/>
      <c r="CZ29" s="112"/>
      <c r="DA29" s="112"/>
      <c r="DB29" s="112"/>
      <c r="DC29" s="112"/>
      <c r="DD29" s="112"/>
      <c r="DE29" s="112"/>
      <c r="DF29" s="112"/>
      <c r="DG29" s="112"/>
      <c r="DH29" s="112"/>
      <c r="DI29" s="112"/>
      <c r="DJ29" s="112"/>
      <c r="DK29" s="112"/>
      <c r="DL29" s="112"/>
      <c r="DM29" s="112"/>
      <c r="DN29" s="112"/>
      <c r="DO29" s="112"/>
      <c r="DP29" s="112"/>
      <c r="DQ29" s="112"/>
      <c r="DR29" s="112"/>
      <c r="DS29" s="112"/>
      <c r="DT29" s="112"/>
      <c r="DU29" s="112"/>
      <c r="DV29" s="112"/>
      <c r="DW29" s="112"/>
      <c r="DX29" s="112"/>
      <c r="DY29" s="112"/>
      <c r="DZ29" s="112"/>
      <c r="EA29" s="112"/>
      <c r="EB29" s="112"/>
      <c r="EC29" s="112"/>
      <c r="ED29" s="112"/>
      <c r="EE29" s="112"/>
      <c r="EF29" s="112"/>
      <c r="EG29" s="112"/>
      <c r="EH29" s="112"/>
      <c r="EI29" s="112"/>
      <c r="EJ29" s="112"/>
      <c r="EK29" s="112"/>
      <c r="EL29" s="112"/>
      <c r="EM29" s="112"/>
      <c r="EN29" s="112"/>
      <c r="EO29" s="112"/>
      <c r="EP29" s="112"/>
      <c r="EQ29" s="112"/>
      <c r="ER29" s="112"/>
      <c r="ES29" s="112"/>
      <c r="ET29" s="112"/>
      <c r="EU29" s="112"/>
      <c r="EV29" s="112"/>
      <c r="EW29" s="112"/>
      <c r="EX29" s="112"/>
      <c r="EY29" s="112"/>
      <c r="EZ29" s="112"/>
      <c r="FA29" s="112"/>
      <c r="FB29" s="112"/>
      <c r="FC29" s="112"/>
      <c r="FD29" s="112"/>
      <c r="FE29" s="112"/>
      <c r="FF29" s="112"/>
      <c r="FG29" s="112"/>
      <c r="FH29" s="112"/>
      <c r="FI29" s="112"/>
      <c r="FJ29" s="112"/>
      <c r="FK29" s="112"/>
      <c r="FL29" s="112"/>
      <c r="FM29" s="112"/>
      <c r="FN29" s="112"/>
      <c r="FO29" s="112"/>
      <c r="FP29" s="112"/>
      <c r="FQ29" s="112"/>
      <c r="FR29" s="112"/>
      <c r="FS29" s="112"/>
      <c r="FT29" s="112"/>
      <c r="FU29" s="112"/>
      <c r="FV29" s="112"/>
      <c r="FW29" s="112"/>
      <c r="FX29" s="112"/>
      <c r="FY29" s="112"/>
      <c r="FZ29" s="112"/>
      <c r="GA29" s="112"/>
      <c r="GB29" s="112"/>
      <c r="GC29" s="112"/>
      <c r="GD29" s="112"/>
      <c r="GE29" s="112"/>
      <c r="GF29" s="112"/>
      <c r="GG29" s="112"/>
      <c r="GH29" s="112"/>
      <c r="GI29" s="112"/>
      <c r="GJ29" s="112"/>
      <c r="GK29" s="112"/>
      <c r="GL29" s="112"/>
      <c r="GM29" s="112"/>
      <c r="GN29" s="112"/>
      <c r="GO29" s="112"/>
      <c r="GP29" s="112"/>
      <c r="GQ29" s="112"/>
      <c r="GR29" s="112"/>
      <c r="GS29" s="112"/>
      <c r="GT29" s="112"/>
      <c r="GU29" s="112"/>
      <c r="GV29" s="112"/>
      <c r="GW29" s="112"/>
      <c r="GX29" s="112"/>
      <c r="GY29" s="112"/>
      <c r="GZ29" s="112"/>
      <c r="HA29" s="112"/>
      <c r="HB29" s="112"/>
      <c r="HC29" s="112"/>
      <c r="HD29" s="112"/>
      <c r="HE29" s="112"/>
      <c r="HF29" s="112"/>
      <c r="HG29" s="112"/>
      <c r="HH29" s="112"/>
      <c r="HI29" s="112"/>
      <c r="HJ29" s="112"/>
      <c r="HK29" s="112"/>
      <c r="HL29" s="112"/>
      <c r="HM29" s="112"/>
      <c r="HN29" s="112"/>
      <c r="HO29" s="112"/>
      <c r="HP29" s="112"/>
      <c r="HQ29" s="112"/>
      <c r="XDZ29" s="105"/>
      <c r="XEA29" s="105"/>
      <c r="XEB29" s="105"/>
      <c r="XEC29" s="105"/>
      <c r="XED29" s="105"/>
      <c r="XEE29" s="105"/>
      <c r="XEF29" s="105"/>
      <c r="XEG29" s="105"/>
      <c r="XEH29" s="105"/>
      <c r="XEI29" s="105"/>
      <c r="XEJ29" s="105"/>
      <c r="XEK29" s="105"/>
      <c r="XEL29" s="105"/>
      <c r="XEM29" s="105"/>
      <c r="XEN29" s="105"/>
      <c r="XEO29" s="105"/>
      <c r="XEP29" s="105"/>
      <c r="XEQ29" s="105"/>
      <c r="XER29" s="105"/>
      <c r="XES29" s="105"/>
      <c r="XET29" s="105"/>
      <c r="XEU29" s="105"/>
      <c r="XEV29" s="105"/>
      <c r="XEW29" s="105"/>
      <c r="XEX29" s="105"/>
      <c r="XEY29" s="105"/>
      <c r="XEZ29" s="105"/>
      <c r="XFA29" s="105"/>
      <c r="XFB29" s="105"/>
      <c r="XFC29" s="105"/>
      <c r="XFD29" s="105"/>
    </row>
    <row r="30" s="56" customFormat="1" customHeight="1" spans="1:225 16354:16384">
      <c r="A30" s="25"/>
      <c r="B30" s="114"/>
      <c r="C30" s="114"/>
      <c r="D30" s="26"/>
      <c r="E30" s="26"/>
      <c r="F30" s="25"/>
      <c r="G30" s="26"/>
      <c r="H30" s="108"/>
      <c r="I30" s="108"/>
      <c r="J30" s="108"/>
      <c r="K30" s="108"/>
      <c r="L30" s="190"/>
      <c r="M30" s="191"/>
      <c r="N30" s="192"/>
      <c r="O30" s="200"/>
      <c r="P30" s="200"/>
      <c r="Q30" s="200"/>
      <c r="R30" s="194"/>
      <c r="S30" s="198"/>
      <c r="T30" s="199"/>
      <c r="U30" s="194"/>
      <c r="V30" s="111"/>
      <c r="W30" s="106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2"/>
      <c r="CA30" s="112"/>
      <c r="CB30" s="112"/>
      <c r="CC30" s="112"/>
      <c r="CD30" s="112"/>
      <c r="CE30" s="112"/>
      <c r="CF30" s="112"/>
      <c r="CG30" s="112"/>
      <c r="CH30" s="112"/>
      <c r="CI30" s="112"/>
      <c r="CJ30" s="112"/>
      <c r="CK30" s="112"/>
      <c r="CL30" s="112"/>
      <c r="CM30" s="112"/>
      <c r="CN30" s="112"/>
      <c r="CO30" s="112"/>
      <c r="CP30" s="112"/>
      <c r="CQ30" s="112"/>
      <c r="CR30" s="112"/>
      <c r="CS30" s="112"/>
      <c r="CT30" s="112"/>
      <c r="CU30" s="112"/>
      <c r="CV30" s="112"/>
      <c r="CW30" s="112"/>
      <c r="CX30" s="112"/>
      <c r="CY30" s="112"/>
      <c r="CZ30" s="112"/>
      <c r="DA30" s="112"/>
      <c r="DB30" s="112"/>
      <c r="DC30" s="112"/>
      <c r="DD30" s="112"/>
      <c r="DE30" s="112"/>
      <c r="DF30" s="112"/>
      <c r="DG30" s="112"/>
      <c r="DH30" s="112"/>
      <c r="DI30" s="112"/>
      <c r="DJ30" s="112"/>
      <c r="DK30" s="112"/>
      <c r="DL30" s="112"/>
      <c r="DM30" s="112"/>
      <c r="DN30" s="112"/>
      <c r="DO30" s="112"/>
      <c r="DP30" s="112"/>
      <c r="DQ30" s="112"/>
      <c r="DR30" s="112"/>
      <c r="DS30" s="112"/>
      <c r="DT30" s="112"/>
      <c r="DU30" s="112"/>
      <c r="DV30" s="112"/>
      <c r="DW30" s="112"/>
      <c r="DX30" s="112"/>
      <c r="DY30" s="112"/>
      <c r="DZ30" s="112"/>
      <c r="EA30" s="112"/>
      <c r="EB30" s="112"/>
      <c r="EC30" s="112"/>
      <c r="ED30" s="112"/>
      <c r="EE30" s="112"/>
      <c r="EF30" s="112"/>
      <c r="EG30" s="112"/>
      <c r="EH30" s="112"/>
      <c r="EI30" s="112"/>
      <c r="EJ30" s="112"/>
      <c r="EK30" s="112"/>
      <c r="EL30" s="112"/>
      <c r="EM30" s="112"/>
      <c r="EN30" s="112"/>
      <c r="EO30" s="112"/>
      <c r="EP30" s="112"/>
      <c r="EQ30" s="112"/>
      <c r="ER30" s="112"/>
      <c r="ES30" s="112"/>
      <c r="ET30" s="112"/>
      <c r="EU30" s="112"/>
      <c r="EV30" s="112"/>
      <c r="EW30" s="112"/>
      <c r="EX30" s="112"/>
      <c r="EY30" s="112"/>
      <c r="EZ30" s="112"/>
      <c r="FA30" s="112"/>
      <c r="FB30" s="112"/>
      <c r="FC30" s="112"/>
      <c r="FD30" s="112"/>
      <c r="FE30" s="112"/>
      <c r="FF30" s="112"/>
      <c r="FG30" s="112"/>
      <c r="FH30" s="112"/>
      <c r="FI30" s="112"/>
      <c r="FJ30" s="112"/>
      <c r="FK30" s="112"/>
      <c r="FL30" s="112"/>
      <c r="FM30" s="112"/>
      <c r="FN30" s="112"/>
      <c r="FO30" s="112"/>
      <c r="FP30" s="112"/>
      <c r="FQ30" s="112"/>
      <c r="FR30" s="112"/>
      <c r="FS30" s="112"/>
      <c r="FT30" s="112"/>
      <c r="FU30" s="112"/>
      <c r="FV30" s="112"/>
      <c r="FW30" s="112"/>
      <c r="FX30" s="112"/>
      <c r="FY30" s="112"/>
      <c r="FZ30" s="112"/>
      <c r="GA30" s="112"/>
      <c r="GB30" s="112"/>
      <c r="GC30" s="112"/>
      <c r="GD30" s="112"/>
      <c r="GE30" s="112"/>
      <c r="GF30" s="112"/>
      <c r="GG30" s="112"/>
      <c r="GH30" s="112"/>
      <c r="GI30" s="112"/>
      <c r="GJ30" s="112"/>
      <c r="GK30" s="112"/>
      <c r="GL30" s="112"/>
      <c r="GM30" s="112"/>
      <c r="GN30" s="112"/>
      <c r="GO30" s="112"/>
      <c r="GP30" s="112"/>
      <c r="GQ30" s="112"/>
      <c r="GR30" s="112"/>
      <c r="GS30" s="112"/>
      <c r="GT30" s="112"/>
      <c r="GU30" s="112"/>
      <c r="GV30" s="112"/>
      <c r="GW30" s="112"/>
      <c r="GX30" s="112"/>
      <c r="GY30" s="112"/>
      <c r="GZ30" s="112"/>
      <c r="HA30" s="112"/>
      <c r="HB30" s="112"/>
      <c r="HC30" s="112"/>
      <c r="HD30" s="112"/>
      <c r="HE30" s="112"/>
      <c r="HF30" s="112"/>
      <c r="HG30" s="112"/>
      <c r="HH30" s="112"/>
      <c r="HI30" s="112"/>
      <c r="HJ30" s="112"/>
      <c r="HK30" s="112"/>
      <c r="HL30" s="112"/>
      <c r="HM30" s="112"/>
      <c r="HN30" s="112"/>
      <c r="HO30" s="112"/>
      <c r="HP30" s="112"/>
      <c r="HQ30" s="112"/>
      <c r="XDZ30" s="105"/>
      <c r="XEA30" s="105"/>
      <c r="XEB30" s="105"/>
      <c r="XEC30" s="105"/>
      <c r="XED30" s="105"/>
      <c r="XEE30" s="105"/>
      <c r="XEF30" s="105"/>
      <c r="XEG30" s="105"/>
      <c r="XEH30" s="105"/>
      <c r="XEI30" s="105"/>
      <c r="XEJ30" s="105"/>
      <c r="XEK30" s="105"/>
      <c r="XEL30" s="105"/>
      <c r="XEM30" s="105"/>
      <c r="XEN30" s="105"/>
      <c r="XEO30" s="105"/>
      <c r="XEP30" s="105"/>
      <c r="XEQ30" s="105"/>
      <c r="XER30" s="105"/>
      <c r="XES30" s="105"/>
      <c r="XET30" s="105"/>
      <c r="XEU30" s="105"/>
      <c r="XEV30" s="105"/>
      <c r="XEW30" s="105"/>
      <c r="XEX30" s="105"/>
      <c r="XEY30" s="105"/>
      <c r="XEZ30" s="105"/>
      <c r="XFA30" s="105"/>
      <c r="XFB30" s="105"/>
      <c r="XFC30" s="105"/>
      <c r="XFD30" s="105"/>
    </row>
    <row r="31" s="56" customFormat="1" customHeight="1" spans="1:225 16354:16384">
      <c r="A31" s="25"/>
      <c r="B31" s="114"/>
      <c r="C31" s="114"/>
      <c r="D31" s="114"/>
      <c r="E31" s="114"/>
      <c r="F31" s="106"/>
      <c r="G31" s="114"/>
      <c r="H31" s="108"/>
      <c r="I31" s="108"/>
      <c r="J31" s="108"/>
      <c r="K31" s="108"/>
      <c r="L31" s="190"/>
      <c r="M31" s="191"/>
      <c r="N31" s="192"/>
      <c r="O31" s="200"/>
      <c r="P31" s="200"/>
      <c r="Q31" s="200"/>
      <c r="R31" s="194"/>
      <c r="S31" s="198"/>
      <c r="T31" s="199"/>
      <c r="U31" s="194"/>
      <c r="V31" s="111"/>
      <c r="W31" s="106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2"/>
      <c r="BM31" s="112"/>
      <c r="BN31" s="112"/>
      <c r="BO31" s="112"/>
      <c r="BP31" s="112"/>
      <c r="BQ31" s="112"/>
      <c r="BR31" s="112"/>
      <c r="BS31" s="112"/>
      <c r="BT31" s="112"/>
      <c r="BU31" s="112"/>
      <c r="BV31" s="112"/>
      <c r="BW31" s="112"/>
      <c r="BX31" s="112"/>
      <c r="BY31" s="112"/>
      <c r="BZ31" s="112"/>
      <c r="CA31" s="112"/>
      <c r="CB31" s="112"/>
      <c r="CC31" s="112"/>
      <c r="CD31" s="112"/>
      <c r="CE31" s="112"/>
      <c r="CF31" s="112"/>
      <c r="CG31" s="112"/>
      <c r="CH31" s="112"/>
      <c r="CI31" s="112"/>
      <c r="CJ31" s="112"/>
      <c r="CK31" s="112"/>
      <c r="CL31" s="112"/>
      <c r="CM31" s="112"/>
      <c r="CN31" s="112"/>
      <c r="CO31" s="112"/>
      <c r="CP31" s="112"/>
      <c r="CQ31" s="112"/>
      <c r="CR31" s="112"/>
      <c r="CS31" s="112"/>
      <c r="CT31" s="112"/>
      <c r="CU31" s="112"/>
      <c r="CV31" s="112"/>
      <c r="CW31" s="112"/>
      <c r="CX31" s="112"/>
      <c r="CY31" s="112"/>
      <c r="CZ31" s="112"/>
      <c r="DA31" s="112"/>
      <c r="DB31" s="112"/>
      <c r="DC31" s="112"/>
      <c r="DD31" s="112"/>
      <c r="DE31" s="112"/>
      <c r="DF31" s="112"/>
      <c r="DG31" s="112"/>
      <c r="DH31" s="112"/>
      <c r="DI31" s="112"/>
      <c r="DJ31" s="112"/>
      <c r="DK31" s="112"/>
      <c r="DL31" s="112"/>
      <c r="DM31" s="112"/>
      <c r="DN31" s="112"/>
      <c r="DO31" s="112"/>
      <c r="DP31" s="112"/>
      <c r="DQ31" s="112"/>
      <c r="DR31" s="112"/>
      <c r="DS31" s="112"/>
      <c r="DT31" s="112"/>
      <c r="DU31" s="112"/>
      <c r="DV31" s="112"/>
      <c r="DW31" s="112"/>
      <c r="DX31" s="112"/>
      <c r="DY31" s="112"/>
      <c r="DZ31" s="112"/>
      <c r="EA31" s="112"/>
      <c r="EB31" s="112"/>
      <c r="EC31" s="112"/>
      <c r="ED31" s="112"/>
      <c r="EE31" s="112"/>
      <c r="EF31" s="112"/>
      <c r="EG31" s="112"/>
      <c r="EH31" s="112"/>
      <c r="EI31" s="112"/>
      <c r="EJ31" s="112"/>
      <c r="EK31" s="112"/>
      <c r="EL31" s="112"/>
      <c r="EM31" s="112"/>
      <c r="EN31" s="112"/>
      <c r="EO31" s="112"/>
      <c r="EP31" s="112"/>
      <c r="EQ31" s="112"/>
      <c r="ER31" s="112"/>
      <c r="ES31" s="112"/>
      <c r="ET31" s="112"/>
      <c r="EU31" s="112"/>
      <c r="EV31" s="112"/>
      <c r="EW31" s="112"/>
      <c r="EX31" s="112"/>
      <c r="EY31" s="112"/>
      <c r="EZ31" s="112"/>
      <c r="FA31" s="112"/>
      <c r="FB31" s="112"/>
      <c r="FC31" s="112"/>
      <c r="FD31" s="112"/>
      <c r="FE31" s="112"/>
      <c r="FF31" s="112"/>
      <c r="FG31" s="112"/>
      <c r="FH31" s="112"/>
      <c r="FI31" s="112"/>
      <c r="FJ31" s="112"/>
      <c r="FK31" s="112"/>
      <c r="FL31" s="112"/>
      <c r="FM31" s="112"/>
      <c r="FN31" s="112"/>
      <c r="FO31" s="112"/>
      <c r="FP31" s="112"/>
      <c r="FQ31" s="112"/>
      <c r="FR31" s="112"/>
      <c r="FS31" s="112"/>
      <c r="FT31" s="112"/>
      <c r="FU31" s="112"/>
      <c r="FV31" s="112"/>
      <c r="FW31" s="112"/>
      <c r="FX31" s="112"/>
      <c r="FY31" s="112"/>
      <c r="FZ31" s="112"/>
      <c r="GA31" s="112"/>
      <c r="GB31" s="112"/>
      <c r="GC31" s="112"/>
      <c r="GD31" s="112"/>
      <c r="GE31" s="112"/>
      <c r="GF31" s="112"/>
      <c r="GG31" s="112"/>
      <c r="GH31" s="112"/>
      <c r="GI31" s="112"/>
      <c r="GJ31" s="112"/>
      <c r="GK31" s="112"/>
      <c r="GL31" s="112"/>
      <c r="GM31" s="112"/>
      <c r="GN31" s="112"/>
      <c r="GO31" s="112"/>
      <c r="GP31" s="112"/>
      <c r="GQ31" s="112"/>
      <c r="GR31" s="112"/>
      <c r="GS31" s="112"/>
      <c r="GT31" s="112"/>
      <c r="GU31" s="112"/>
      <c r="GV31" s="112"/>
      <c r="GW31" s="112"/>
      <c r="GX31" s="112"/>
      <c r="GY31" s="112"/>
      <c r="GZ31" s="112"/>
      <c r="HA31" s="112"/>
      <c r="HB31" s="112"/>
      <c r="HC31" s="112"/>
      <c r="HD31" s="112"/>
      <c r="HE31" s="112"/>
      <c r="HF31" s="112"/>
      <c r="HG31" s="112"/>
      <c r="HH31" s="112"/>
      <c r="HI31" s="112"/>
      <c r="HJ31" s="112"/>
      <c r="HK31" s="112"/>
      <c r="HL31" s="112"/>
      <c r="HM31" s="112"/>
      <c r="HN31" s="112"/>
      <c r="HO31" s="112"/>
      <c r="HP31" s="112"/>
      <c r="HQ31" s="112"/>
      <c r="XDZ31" s="105"/>
      <c r="XEA31" s="105"/>
      <c r="XEB31" s="105"/>
      <c r="XEC31" s="105"/>
      <c r="XED31" s="105"/>
      <c r="XEE31" s="105"/>
      <c r="XEF31" s="105"/>
      <c r="XEG31" s="105"/>
      <c r="XEH31" s="105"/>
      <c r="XEI31" s="105"/>
      <c r="XEJ31" s="105"/>
      <c r="XEK31" s="105"/>
      <c r="XEL31" s="105"/>
      <c r="XEM31" s="105"/>
      <c r="XEN31" s="105"/>
      <c r="XEO31" s="105"/>
      <c r="XEP31" s="105"/>
      <c r="XEQ31" s="105"/>
      <c r="XER31" s="105"/>
      <c r="XES31" s="105"/>
      <c r="XET31" s="105"/>
      <c r="XEU31" s="105"/>
      <c r="XEV31" s="105"/>
      <c r="XEW31" s="105"/>
      <c r="XEX31" s="105"/>
      <c r="XEY31" s="105"/>
      <c r="XEZ31" s="105"/>
      <c r="XFA31" s="105"/>
      <c r="XFB31" s="105"/>
      <c r="XFC31" s="105"/>
      <c r="XFD31" s="105"/>
    </row>
    <row r="32" customHeight="1" spans="1:225 16354:16384">
      <c r="A32" s="72" t="s">
        <v>18</v>
      </c>
      <c r="B32" s="81"/>
      <c r="C32" s="81"/>
      <c r="D32" s="81"/>
      <c r="E32" s="81"/>
      <c r="F32" s="81"/>
      <c r="G32" s="81"/>
      <c r="H32" s="115"/>
      <c r="I32" s="116"/>
      <c r="J32" s="116"/>
      <c r="K32" s="116"/>
      <c r="L32" s="201">
        <f t="shared" ref="L32:P32" si="0">SUM(L7:L31)</f>
        <v>0</v>
      </c>
      <c r="M32" s="202">
        <f t="shared" si="0"/>
        <v>0</v>
      </c>
      <c r="N32" s="202">
        <f t="shared" si="0"/>
        <v>0</v>
      </c>
      <c r="O32" s="202">
        <f t="shared" si="0"/>
        <v>0</v>
      </c>
      <c r="P32" s="202">
        <f t="shared" si="0"/>
        <v>0</v>
      </c>
      <c r="Q32" s="202"/>
      <c r="R32" s="201"/>
      <c r="S32" s="201"/>
      <c r="T32" s="201"/>
      <c r="U32" s="201">
        <f>SUM(U7:U31)</f>
        <v>0</v>
      </c>
      <c r="V32" s="117">
        <f>IF(M32=0,0,ROUND((U32-M32)/M32*100,2))</f>
        <v>0</v>
      </c>
      <c r="W32" s="119"/>
    </row>
    <row r="33" customHeight="1" spans="1:23">
      <c r="A33" s="126"/>
      <c r="B33" s="127"/>
      <c r="C33" s="127"/>
      <c r="D33" s="127"/>
      <c r="E33" s="127"/>
      <c r="F33" s="128"/>
      <c r="G33" s="127"/>
      <c r="H33" s="128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</row>
    <row r="35" customHeight="1" spans="1:23">
      <c r="U35" s="203"/>
    </row>
  </sheetData>
  <mergeCells count="23">
    <mergeCell ref="A1:W1"/>
    <mergeCell ref="U2:W2"/>
    <mergeCell ref="A3:W3"/>
    <mergeCell ref="R5:U5"/>
    <mergeCell ref="A32:D3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N5:N6"/>
    <mergeCell ref="O5:O6"/>
    <mergeCell ref="P5:P6"/>
    <mergeCell ref="Q5:Q6"/>
    <mergeCell ref="V5:V6"/>
    <mergeCell ref="W5:W6"/>
  </mergeCells>
  <printOptions horizontalCentered="1"/>
  <pageMargins left="0.0784722222222222" right="0.0388888888888889" top="0.590277777777778" bottom="0.471527777777778" header="1.0625" footer="0.507638888888889"/>
  <pageSetup paperSize="9" fitToWidth="0" fitToHeight="0" orientation="landscape" blackAndWhite="1"/>
  <headerFooter alignWithMargins="0" scaleWithDoc="0">
    <oddHeader>&amp;R&amp;"宋体,常规"&amp;10第&amp;"Arial Narrow,常规"&amp;P&amp;"宋体,常规"页，共&amp;"Arial Narrow,常规"&amp;N&amp;"宋体,常规"页</oddHeader>
  </headerFooter>
  <colBreaks count="1" manualBreakCount="1">
    <brk id="23" max="1048575" man="1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50"/>
    <pageSetUpPr fitToPage="1"/>
  </sheetPr>
  <dimension ref="A1:XEW57"/>
  <sheetViews>
    <sheetView tabSelected="1" view="pageBreakPreview" zoomScaleNormal="100" workbookViewId="0">
      <pane ySplit="3" topLeftCell="A4" activePane="bottomLeft" state="frozen"/>
      <selection/>
      <selection pane="bottomLeft" activeCell="B48" sqref="B48"/>
    </sheetView>
  </sheetViews>
  <sheetFormatPr defaultColWidth="9" defaultRowHeight="15.75" customHeight="1"/>
  <cols>
    <col min="1" max="1" width="5.21666666666667" style="144" customWidth="1"/>
    <col min="2" max="2" width="36.6583333333333" style="144" customWidth="1"/>
    <col min="3" max="3" width="13.0083333333333" style="142" customWidth="1"/>
    <col min="4" max="6" width="9.46666666666667" style="144" customWidth="1"/>
    <col min="7" max="7" width="16.3666666666667" style="144" customWidth="1"/>
    <col min="8" max="8" width="8.13333333333333" style="144" hidden="1" customWidth="1" outlineLevel="1"/>
    <col min="9" max="9" width="10.2583333333333" style="144" hidden="1" customWidth="1" outlineLevel="1"/>
    <col min="10" max="10" width="8.74166666666667" style="144" hidden="1" customWidth="1" outlineLevel="1"/>
    <col min="11" max="11" width="6" style="144" hidden="1" customWidth="1" outlineLevel="1"/>
    <col min="12" max="12" width="6.625" style="144" hidden="1" customWidth="1" outlineLevel="1"/>
    <col min="13" max="13" width="8.86666666666667" style="144" hidden="1" customWidth="1" outlineLevel="1"/>
    <col min="14" max="14" width="7.13333333333333" style="144" hidden="1" customWidth="1" outlineLevel="1"/>
    <col min="15" max="16" width="9" style="144" hidden="1" customWidth="1" outlineLevel="1"/>
    <col min="17" max="17" width="5.74166666666667" style="144" hidden="1" customWidth="1" outlineLevel="1"/>
    <col min="18" max="18" width="7.86666666666667" style="144" hidden="1" customWidth="1" outlineLevel="1"/>
    <col min="19" max="19" width="6.25833333333333" style="144" hidden="1" customWidth="1" outlineLevel="1"/>
    <col min="20" max="20" width="6.5" style="144" hidden="1" customWidth="1" outlineLevel="1"/>
    <col min="21" max="21" width="9" style="144" hidden="1" customWidth="1" collapsed="1"/>
    <col min="22" max="25" width="9" style="144" hidden="1" customWidth="1"/>
    <col min="26" max="229" width="9" style="144" customWidth="1"/>
    <col min="230" max="16357" width="9" style="143"/>
    <col min="16358" max="16384" width="9" style="145"/>
  </cols>
  <sheetData>
    <row r="1" s="141" customFormat="1" ht="36" customHeight="1" spans="1:229 16358:16377">
      <c r="A1" s="58" t="s">
        <v>25</v>
      </c>
      <c r="B1" s="146"/>
      <c r="C1" s="146"/>
      <c r="D1" s="146"/>
      <c r="E1" s="146"/>
      <c r="F1" s="146"/>
      <c r="G1" s="146"/>
      <c r="H1" s="147"/>
    </row>
    <row r="2" s="142" customFormat="1" customHeight="1" spans="1:229 16358:16377">
      <c r="A2" s="148" t="s">
        <v>26</v>
      </c>
      <c r="B2" s="149" t="s">
        <v>27</v>
      </c>
      <c r="C2" s="149" t="s">
        <v>28</v>
      </c>
      <c r="D2" s="74" t="s">
        <v>29</v>
      </c>
      <c r="E2" s="149" t="s">
        <v>30</v>
      </c>
      <c r="F2" s="149" t="s">
        <v>31</v>
      </c>
      <c r="G2" s="149" t="s">
        <v>32</v>
      </c>
      <c r="H2" s="150" t="s">
        <v>33</v>
      </c>
      <c r="I2" s="151" t="s">
        <v>34</v>
      </c>
      <c r="J2" s="150" t="s">
        <v>35</v>
      </c>
      <c r="K2" s="150" t="s">
        <v>36</v>
      </c>
      <c r="L2" s="150" t="s">
        <v>37</v>
      </c>
      <c r="M2" s="150" t="s">
        <v>38</v>
      </c>
      <c r="N2" s="150" t="s">
        <v>39</v>
      </c>
      <c r="O2" s="150" t="s">
        <v>40</v>
      </c>
      <c r="P2" s="152" t="s">
        <v>41</v>
      </c>
      <c r="Q2" s="150" t="s">
        <v>42</v>
      </c>
      <c r="R2" s="150" t="s">
        <v>43</v>
      </c>
      <c r="S2" s="150" t="s">
        <v>44</v>
      </c>
      <c r="T2" s="150" t="s">
        <v>45</v>
      </c>
    </row>
    <row r="3" s="142" customFormat="1" customHeight="1" spans="1:229 16358:16377">
      <c r="A3" s="148"/>
      <c r="B3" s="148"/>
      <c r="C3" s="148"/>
      <c r="D3" s="153"/>
      <c r="E3" s="148"/>
      <c r="F3" s="148"/>
      <c r="G3" s="148"/>
      <c r="H3" s="150"/>
      <c r="I3" s="151"/>
      <c r="J3" s="150"/>
      <c r="K3" s="150"/>
      <c r="L3" s="150"/>
      <c r="M3" s="150"/>
      <c r="N3" s="150"/>
      <c r="O3" s="150"/>
      <c r="P3" s="152"/>
      <c r="Q3" s="150"/>
      <c r="R3" s="150"/>
      <c r="S3" s="150"/>
      <c r="T3" s="150"/>
      <c r="X3" s="142">
        <v>10</v>
      </c>
    </row>
    <row r="4" s="143" customFormat="1" customHeight="1" spans="1:229 16358:16377">
      <c r="A4" s="154">
        <v>1</v>
      </c>
      <c r="B4" s="154" t="s">
        <v>46</v>
      </c>
      <c r="C4" s="155"/>
      <c r="D4" s="25">
        <v>1</v>
      </c>
      <c r="E4" s="154" t="s">
        <v>47</v>
      </c>
      <c r="F4" s="156">
        <v>2</v>
      </c>
      <c r="G4" s="157">
        <v>40162</v>
      </c>
      <c r="H4" s="158"/>
      <c r="I4" s="158"/>
      <c r="J4" s="158"/>
      <c r="K4" s="158"/>
      <c r="L4" s="158"/>
      <c r="M4" s="158"/>
      <c r="N4" s="158"/>
      <c r="O4" s="158"/>
      <c r="P4" s="159"/>
      <c r="Q4" s="158"/>
      <c r="R4" s="158"/>
      <c r="S4" s="158"/>
      <c r="T4" s="158"/>
      <c r="U4" s="144"/>
      <c r="V4" s="144">
        <v>200</v>
      </c>
      <c r="W4" s="144" t="e">
        <f>#REF!-V4</f>
        <v>#REF!</v>
      </c>
      <c r="X4" s="144"/>
      <c r="Y4" s="144"/>
      <c r="Z4" s="160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XED4" s="161"/>
      <c r="XEE4" s="161"/>
      <c r="XEF4" s="161"/>
      <c r="XEG4" s="161"/>
      <c r="XEH4" s="161"/>
      <c r="XEI4" s="161"/>
      <c r="XEJ4" s="161"/>
      <c r="XEK4" s="161"/>
      <c r="XEL4" s="161"/>
      <c r="XEM4" s="161"/>
      <c r="XEN4" s="161"/>
      <c r="XEO4" s="161"/>
      <c r="XEP4" s="161"/>
      <c r="XEQ4" s="161"/>
      <c r="XER4" s="161"/>
      <c r="XES4" s="161"/>
      <c r="XET4" s="161"/>
      <c r="XEU4" s="161"/>
      <c r="XEV4" s="161"/>
      <c r="XEW4" s="161"/>
    </row>
    <row r="5" s="143" customFormat="1" customHeight="1" spans="1:229 16358:16377">
      <c r="A5" s="154">
        <v>2</v>
      </c>
      <c r="B5" s="154" t="s">
        <v>48</v>
      </c>
      <c r="C5" s="155"/>
      <c r="D5" s="25">
        <v>1</v>
      </c>
      <c r="E5" s="154" t="s">
        <v>47</v>
      </c>
      <c r="F5" s="156">
        <v>2</v>
      </c>
      <c r="G5" s="157">
        <v>40162</v>
      </c>
      <c r="H5" s="158"/>
      <c r="I5" s="158"/>
      <c r="J5" s="158"/>
      <c r="K5" s="158"/>
      <c r="L5" s="158"/>
      <c r="M5" s="158"/>
      <c r="N5" s="158"/>
      <c r="O5" s="158"/>
      <c r="P5" s="159"/>
      <c r="Q5" s="158"/>
      <c r="R5" s="158"/>
      <c r="S5" s="158"/>
      <c r="T5" s="158"/>
      <c r="U5" s="144"/>
      <c r="V5" s="144"/>
      <c r="W5" s="144"/>
      <c r="X5" s="144"/>
      <c r="Y5" s="144"/>
      <c r="Z5" s="160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  <c r="GD5" s="144"/>
      <c r="GE5" s="144"/>
      <c r="GF5" s="144"/>
      <c r="GG5" s="144"/>
      <c r="GH5" s="144"/>
      <c r="GI5" s="144"/>
      <c r="GJ5" s="144"/>
      <c r="GK5" s="144"/>
      <c r="GL5" s="144"/>
      <c r="GM5" s="144"/>
      <c r="GN5" s="144"/>
      <c r="GO5" s="144"/>
      <c r="GP5" s="144"/>
      <c r="GQ5" s="144"/>
      <c r="GR5" s="144"/>
      <c r="GS5" s="144"/>
      <c r="GT5" s="144"/>
      <c r="GU5" s="144"/>
      <c r="GV5" s="144"/>
      <c r="GW5" s="144"/>
      <c r="GX5" s="144"/>
      <c r="GY5" s="144"/>
      <c r="GZ5" s="144"/>
      <c r="HA5" s="144"/>
      <c r="HB5" s="144"/>
      <c r="HC5" s="144"/>
      <c r="HD5" s="144"/>
      <c r="HE5" s="144"/>
      <c r="HF5" s="144"/>
      <c r="HG5" s="144"/>
      <c r="HH5" s="144"/>
      <c r="HI5" s="144"/>
      <c r="HJ5" s="144"/>
      <c r="HK5" s="144"/>
      <c r="HL5" s="144"/>
      <c r="HM5" s="144"/>
      <c r="HN5" s="144"/>
      <c r="HO5" s="144"/>
      <c r="HP5" s="144"/>
      <c r="HQ5" s="144"/>
      <c r="HR5" s="144"/>
      <c r="HS5" s="144"/>
      <c r="HT5" s="144"/>
      <c r="HU5" s="144"/>
      <c r="XED5" s="161"/>
      <c r="XEE5" s="161"/>
      <c r="XEF5" s="161"/>
      <c r="XEG5" s="161"/>
      <c r="XEH5" s="161"/>
      <c r="XEI5" s="161"/>
      <c r="XEJ5" s="161"/>
      <c r="XEK5" s="161"/>
      <c r="XEL5" s="161"/>
      <c r="XEM5" s="161"/>
      <c r="XEN5" s="161"/>
      <c r="XEO5" s="161"/>
      <c r="XEP5" s="161"/>
      <c r="XEQ5" s="161"/>
      <c r="XER5" s="161"/>
      <c r="XES5" s="161"/>
      <c r="XET5" s="161"/>
      <c r="XEU5" s="161"/>
      <c r="XEV5" s="161"/>
      <c r="XEW5" s="161"/>
    </row>
    <row r="6" s="143" customFormat="1" customHeight="1" spans="1:229 16358:16377">
      <c r="A6" s="154">
        <v>3</v>
      </c>
      <c r="B6" s="154" t="s">
        <v>49</v>
      </c>
      <c r="C6" s="155"/>
      <c r="D6" s="25">
        <v>1</v>
      </c>
      <c r="E6" s="154" t="s">
        <v>47</v>
      </c>
      <c r="F6" s="156">
        <v>1</v>
      </c>
      <c r="G6" s="157">
        <v>40162</v>
      </c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>
        <v>200</v>
      </c>
      <c r="W6" s="144" t="e">
        <f>#REF!-V6</f>
        <v>#REF!</v>
      </c>
      <c r="X6" s="144"/>
      <c r="Y6" s="144"/>
      <c r="Z6" s="160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  <c r="BV6" s="144"/>
      <c r="BW6" s="144"/>
      <c r="BX6" s="144"/>
      <c r="BY6" s="144"/>
      <c r="BZ6" s="144"/>
      <c r="CA6" s="144"/>
      <c r="CB6" s="144"/>
      <c r="CC6" s="144"/>
      <c r="CD6" s="144"/>
      <c r="CE6" s="144"/>
      <c r="CF6" s="144"/>
      <c r="CG6" s="144"/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/>
      <c r="CV6" s="144"/>
      <c r="CW6" s="144"/>
      <c r="CX6" s="144"/>
      <c r="CY6" s="144"/>
      <c r="CZ6" s="144"/>
      <c r="DA6" s="144"/>
      <c r="DB6" s="144"/>
      <c r="DC6" s="144"/>
      <c r="DD6" s="144"/>
      <c r="DE6" s="144"/>
      <c r="DF6" s="144"/>
      <c r="DG6" s="144"/>
      <c r="DH6" s="144"/>
      <c r="DI6" s="144"/>
      <c r="DJ6" s="144"/>
      <c r="DK6" s="144"/>
      <c r="DL6" s="144"/>
      <c r="DM6" s="144"/>
      <c r="DN6" s="144"/>
      <c r="DO6" s="144"/>
      <c r="DP6" s="144"/>
      <c r="DQ6" s="144"/>
      <c r="DR6" s="144"/>
      <c r="DS6" s="144"/>
      <c r="DT6" s="144"/>
      <c r="DU6" s="144"/>
      <c r="DV6" s="144"/>
      <c r="DW6" s="144"/>
      <c r="DX6" s="144"/>
      <c r="DY6" s="144"/>
      <c r="DZ6" s="144"/>
      <c r="EA6" s="144"/>
      <c r="EB6" s="144"/>
      <c r="EC6" s="144"/>
      <c r="ED6" s="144"/>
      <c r="EE6" s="144"/>
      <c r="EF6" s="144"/>
      <c r="EG6" s="144"/>
      <c r="EH6" s="144"/>
      <c r="EI6" s="144"/>
      <c r="EJ6" s="144"/>
      <c r="EK6" s="144"/>
      <c r="EL6" s="144"/>
      <c r="EM6" s="144"/>
      <c r="EN6" s="144"/>
      <c r="EO6" s="144"/>
      <c r="EP6" s="144"/>
      <c r="EQ6" s="144"/>
      <c r="ER6" s="144"/>
      <c r="ES6" s="144"/>
      <c r="ET6" s="144"/>
      <c r="EU6" s="144"/>
      <c r="EV6" s="144"/>
      <c r="EW6" s="144"/>
      <c r="EX6" s="144"/>
      <c r="EY6" s="144"/>
      <c r="EZ6" s="144"/>
      <c r="FA6" s="144"/>
      <c r="FB6" s="144"/>
      <c r="FC6" s="144"/>
      <c r="FD6" s="144"/>
      <c r="FE6" s="144"/>
      <c r="FF6" s="144"/>
      <c r="FG6" s="144"/>
      <c r="FH6" s="144"/>
      <c r="FI6" s="144"/>
      <c r="FJ6" s="144"/>
      <c r="FK6" s="144"/>
      <c r="FL6" s="144"/>
      <c r="FM6" s="144"/>
      <c r="FN6" s="144"/>
      <c r="FO6" s="144"/>
      <c r="FP6" s="144"/>
      <c r="FQ6" s="144"/>
      <c r="FR6" s="144"/>
      <c r="FS6" s="144"/>
      <c r="FT6" s="144"/>
      <c r="FU6" s="144"/>
      <c r="FV6" s="144"/>
      <c r="FW6" s="144"/>
      <c r="FX6" s="144"/>
      <c r="FY6" s="144"/>
      <c r="FZ6" s="144"/>
      <c r="GA6" s="144"/>
      <c r="GB6" s="144"/>
      <c r="GC6" s="144"/>
      <c r="GD6" s="144"/>
      <c r="GE6" s="144"/>
      <c r="GF6" s="144"/>
      <c r="GG6" s="144"/>
      <c r="GH6" s="144"/>
      <c r="GI6" s="144"/>
      <c r="GJ6" s="144"/>
      <c r="GK6" s="144"/>
      <c r="GL6" s="144"/>
      <c r="GM6" s="144"/>
      <c r="GN6" s="144"/>
      <c r="GO6" s="144"/>
      <c r="GP6" s="144"/>
      <c r="GQ6" s="144"/>
      <c r="GR6" s="144"/>
      <c r="GS6" s="144"/>
      <c r="GT6" s="144"/>
      <c r="GU6" s="144"/>
      <c r="GV6" s="144"/>
      <c r="GW6" s="144"/>
      <c r="GX6" s="144"/>
      <c r="GY6" s="144"/>
      <c r="GZ6" s="144"/>
      <c r="HA6" s="144"/>
      <c r="HB6" s="144"/>
      <c r="HC6" s="144"/>
      <c r="HD6" s="144"/>
      <c r="HE6" s="144"/>
      <c r="HF6" s="144"/>
      <c r="HG6" s="144"/>
      <c r="HH6" s="144"/>
      <c r="HI6" s="144"/>
      <c r="HJ6" s="144"/>
      <c r="HK6" s="144"/>
      <c r="HL6" s="144"/>
      <c r="HM6" s="144"/>
      <c r="HN6" s="144"/>
      <c r="HO6" s="144"/>
      <c r="HP6" s="144"/>
      <c r="HQ6" s="144"/>
      <c r="HR6" s="144"/>
      <c r="HS6" s="144"/>
      <c r="HT6" s="144"/>
      <c r="HU6" s="144"/>
      <c r="XED6" s="162"/>
      <c r="XEE6" s="162"/>
      <c r="XEF6" s="162"/>
      <c r="XEG6" s="162"/>
      <c r="XEH6" s="162"/>
      <c r="XEI6" s="162"/>
      <c r="XEJ6" s="162"/>
      <c r="XEK6" s="162"/>
      <c r="XEL6" s="162"/>
      <c r="XEM6" s="162"/>
      <c r="XEN6" s="162"/>
      <c r="XEO6" s="162"/>
      <c r="XEP6" s="162"/>
      <c r="XEQ6" s="162"/>
      <c r="XER6" s="162"/>
      <c r="XES6" s="162"/>
      <c r="XET6" s="162"/>
      <c r="XEU6" s="162"/>
      <c r="XEV6" s="162"/>
      <c r="XEW6" s="162"/>
    </row>
    <row r="7" s="143" customFormat="1" customHeight="1" spans="1:229 16358:16377">
      <c r="A7" s="154">
        <v>4</v>
      </c>
      <c r="B7" s="154" t="s">
        <v>50</v>
      </c>
      <c r="C7" s="155"/>
      <c r="D7" s="25">
        <v>1</v>
      </c>
      <c r="E7" s="154" t="s">
        <v>47</v>
      </c>
      <c r="F7" s="156">
        <v>2</v>
      </c>
      <c r="G7" s="157">
        <v>40162</v>
      </c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>
        <v>200</v>
      </c>
      <c r="W7" s="144" t="e">
        <f>#REF!-V7</f>
        <v>#REF!</v>
      </c>
      <c r="X7" s="144"/>
      <c r="Y7" s="144"/>
      <c r="Z7" s="160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4"/>
      <c r="CA7" s="144"/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4"/>
      <c r="CS7" s="144"/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4"/>
      <c r="DK7" s="144"/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DW7" s="144"/>
      <c r="DX7" s="144"/>
      <c r="DY7" s="144"/>
      <c r="DZ7" s="144"/>
      <c r="EA7" s="144"/>
      <c r="EB7" s="144"/>
      <c r="EC7" s="144"/>
      <c r="ED7" s="144"/>
      <c r="EE7" s="144"/>
      <c r="EF7" s="144"/>
      <c r="EG7" s="144"/>
      <c r="EH7" s="144"/>
      <c r="EI7" s="144"/>
      <c r="EJ7" s="144"/>
      <c r="EK7" s="144"/>
      <c r="EL7" s="144"/>
      <c r="EM7" s="144"/>
      <c r="EN7" s="144"/>
      <c r="EO7" s="144"/>
      <c r="EP7" s="144"/>
      <c r="EQ7" s="144"/>
      <c r="ER7" s="144"/>
      <c r="ES7" s="144"/>
      <c r="ET7" s="144"/>
      <c r="EU7" s="144"/>
      <c r="EV7" s="144"/>
      <c r="EW7" s="144"/>
      <c r="EX7" s="144"/>
      <c r="EY7" s="144"/>
      <c r="EZ7" s="144"/>
      <c r="FA7" s="144"/>
      <c r="FB7" s="144"/>
      <c r="FC7" s="144"/>
      <c r="FD7" s="144"/>
      <c r="FE7" s="144"/>
      <c r="FF7" s="144"/>
      <c r="FG7" s="144"/>
      <c r="FH7" s="144"/>
      <c r="FI7" s="144"/>
      <c r="FJ7" s="144"/>
      <c r="FK7" s="144"/>
      <c r="FL7" s="144"/>
      <c r="FM7" s="144"/>
      <c r="FN7" s="144"/>
      <c r="FO7" s="144"/>
      <c r="FP7" s="144"/>
      <c r="FQ7" s="144"/>
      <c r="FR7" s="144"/>
      <c r="FS7" s="144"/>
      <c r="FT7" s="144"/>
      <c r="FU7" s="144"/>
      <c r="FV7" s="144"/>
      <c r="FW7" s="144"/>
      <c r="FX7" s="144"/>
      <c r="FY7" s="144"/>
      <c r="FZ7" s="144"/>
      <c r="GA7" s="144"/>
      <c r="GB7" s="144"/>
      <c r="GC7" s="144"/>
      <c r="GD7" s="144"/>
      <c r="GE7" s="144"/>
      <c r="GF7" s="144"/>
      <c r="GG7" s="144"/>
      <c r="GH7" s="144"/>
      <c r="GI7" s="144"/>
      <c r="GJ7" s="144"/>
      <c r="GK7" s="144"/>
      <c r="GL7" s="144"/>
      <c r="GM7" s="144"/>
      <c r="GN7" s="144"/>
      <c r="GO7" s="144"/>
      <c r="GP7" s="144"/>
      <c r="GQ7" s="144"/>
      <c r="GR7" s="144"/>
      <c r="GS7" s="144"/>
      <c r="GT7" s="144"/>
      <c r="GU7" s="144"/>
      <c r="GV7" s="144"/>
      <c r="GW7" s="144"/>
      <c r="GX7" s="144"/>
      <c r="GY7" s="144"/>
      <c r="GZ7" s="144"/>
      <c r="HA7" s="144"/>
      <c r="HB7" s="144"/>
      <c r="HC7" s="144"/>
      <c r="HD7" s="144"/>
      <c r="HE7" s="144"/>
      <c r="HF7" s="144"/>
      <c r="HG7" s="144"/>
      <c r="HH7" s="144"/>
      <c r="HI7" s="144"/>
      <c r="HJ7" s="144"/>
      <c r="HK7" s="144"/>
      <c r="HL7" s="144"/>
      <c r="HM7" s="144"/>
      <c r="HN7" s="144"/>
      <c r="HO7" s="144"/>
      <c r="HP7" s="144"/>
      <c r="HQ7" s="144"/>
      <c r="HR7" s="144"/>
      <c r="HS7" s="144"/>
      <c r="HT7" s="144"/>
      <c r="HU7" s="144"/>
      <c r="XED7" s="162"/>
      <c r="XEE7" s="162"/>
      <c r="XEF7" s="162"/>
      <c r="XEG7" s="162"/>
      <c r="XEH7" s="162"/>
      <c r="XEI7" s="162"/>
      <c r="XEJ7" s="162"/>
      <c r="XEK7" s="162"/>
      <c r="XEL7" s="162"/>
      <c r="XEM7" s="162"/>
      <c r="XEN7" s="162"/>
      <c r="XEO7" s="162"/>
      <c r="XEP7" s="162"/>
      <c r="XEQ7" s="162"/>
      <c r="XER7" s="162"/>
      <c r="XES7" s="162"/>
      <c r="XET7" s="162"/>
      <c r="XEU7" s="162"/>
      <c r="XEV7" s="162"/>
      <c r="XEW7" s="162"/>
    </row>
    <row r="8" s="143" customFormat="1" customHeight="1" spans="1:229 16358:16377">
      <c r="A8" s="154">
        <v>5</v>
      </c>
      <c r="B8" s="154" t="s">
        <v>51</v>
      </c>
      <c r="C8" s="155"/>
      <c r="D8" s="25">
        <v>1</v>
      </c>
      <c r="E8" s="154" t="s">
        <v>47</v>
      </c>
      <c r="F8" s="156">
        <v>3</v>
      </c>
      <c r="G8" s="157">
        <v>40162</v>
      </c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>
        <v>200</v>
      </c>
      <c r="W8" s="144" t="e">
        <f>#REF!-V8</f>
        <v>#REF!</v>
      </c>
      <c r="X8" s="144"/>
      <c r="Y8" s="144"/>
      <c r="Z8" s="160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4"/>
      <c r="BH8" s="144"/>
      <c r="BI8" s="144"/>
      <c r="BJ8" s="144"/>
      <c r="BK8" s="144"/>
      <c r="BL8" s="144"/>
      <c r="BM8" s="144"/>
      <c r="BN8" s="144"/>
      <c r="BO8" s="144"/>
      <c r="BP8" s="144"/>
      <c r="BQ8" s="144"/>
      <c r="BR8" s="144"/>
      <c r="BS8" s="144"/>
      <c r="BT8" s="144"/>
      <c r="BU8" s="144"/>
      <c r="BV8" s="144"/>
      <c r="BW8" s="144"/>
      <c r="BX8" s="144"/>
      <c r="BY8" s="144"/>
      <c r="BZ8" s="144"/>
      <c r="CA8" s="144"/>
      <c r="CB8" s="144"/>
      <c r="CC8" s="144"/>
      <c r="CD8" s="144"/>
      <c r="CE8" s="144"/>
      <c r="CF8" s="144"/>
      <c r="CG8" s="144"/>
      <c r="CH8" s="144"/>
      <c r="CI8" s="144"/>
      <c r="CJ8" s="144"/>
      <c r="CK8" s="144"/>
      <c r="CL8" s="144"/>
      <c r="CM8" s="144"/>
      <c r="CN8" s="144"/>
      <c r="CO8" s="144"/>
      <c r="CP8" s="144"/>
      <c r="CQ8" s="144"/>
      <c r="CR8" s="144"/>
      <c r="CS8" s="144"/>
      <c r="CT8" s="144"/>
      <c r="CU8" s="144"/>
      <c r="CV8" s="144"/>
      <c r="CW8" s="144"/>
      <c r="CX8" s="144"/>
      <c r="CY8" s="144"/>
      <c r="CZ8" s="144"/>
      <c r="DA8" s="144"/>
      <c r="DB8" s="144"/>
      <c r="DC8" s="144"/>
      <c r="DD8" s="144"/>
      <c r="DE8" s="144"/>
      <c r="DF8" s="144"/>
      <c r="DG8" s="144"/>
      <c r="DH8" s="144"/>
      <c r="DI8" s="144"/>
      <c r="DJ8" s="144"/>
      <c r="DK8" s="144"/>
      <c r="DL8" s="144"/>
      <c r="DM8" s="144"/>
      <c r="DN8" s="144"/>
      <c r="DO8" s="144"/>
      <c r="DP8" s="144"/>
      <c r="DQ8" s="144"/>
      <c r="DR8" s="144"/>
      <c r="DS8" s="144"/>
      <c r="DT8" s="144"/>
      <c r="DU8" s="144"/>
      <c r="DV8" s="144"/>
      <c r="DW8" s="144"/>
      <c r="DX8" s="144"/>
      <c r="DY8" s="144"/>
      <c r="DZ8" s="144"/>
      <c r="EA8" s="144"/>
      <c r="EB8" s="144"/>
      <c r="EC8" s="144"/>
      <c r="ED8" s="144"/>
      <c r="EE8" s="144"/>
      <c r="EF8" s="144"/>
      <c r="EG8" s="144"/>
      <c r="EH8" s="144"/>
      <c r="EI8" s="144"/>
      <c r="EJ8" s="144"/>
      <c r="EK8" s="144"/>
      <c r="EL8" s="144"/>
      <c r="EM8" s="144"/>
      <c r="EN8" s="144"/>
      <c r="EO8" s="144"/>
      <c r="EP8" s="144"/>
      <c r="EQ8" s="144"/>
      <c r="ER8" s="144"/>
      <c r="ES8" s="144"/>
      <c r="ET8" s="144"/>
      <c r="EU8" s="144"/>
      <c r="EV8" s="144"/>
      <c r="EW8" s="144"/>
      <c r="EX8" s="144"/>
      <c r="EY8" s="144"/>
      <c r="EZ8" s="144"/>
      <c r="FA8" s="144"/>
      <c r="FB8" s="144"/>
      <c r="FC8" s="144"/>
      <c r="FD8" s="144"/>
      <c r="FE8" s="144"/>
      <c r="FF8" s="144"/>
      <c r="FG8" s="144"/>
      <c r="FH8" s="144"/>
      <c r="FI8" s="144"/>
      <c r="FJ8" s="144"/>
      <c r="FK8" s="144"/>
      <c r="FL8" s="144"/>
      <c r="FM8" s="144"/>
      <c r="FN8" s="144"/>
      <c r="FO8" s="144"/>
      <c r="FP8" s="144"/>
      <c r="FQ8" s="144"/>
      <c r="FR8" s="144"/>
      <c r="FS8" s="144"/>
      <c r="FT8" s="144"/>
      <c r="FU8" s="144"/>
      <c r="FV8" s="144"/>
      <c r="FW8" s="144"/>
      <c r="FX8" s="144"/>
      <c r="FY8" s="144"/>
      <c r="FZ8" s="144"/>
      <c r="GA8" s="144"/>
      <c r="GB8" s="144"/>
      <c r="GC8" s="144"/>
      <c r="GD8" s="144"/>
      <c r="GE8" s="144"/>
      <c r="GF8" s="144"/>
      <c r="GG8" s="144"/>
      <c r="GH8" s="144"/>
      <c r="GI8" s="144"/>
      <c r="GJ8" s="144"/>
      <c r="GK8" s="144"/>
      <c r="GL8" s="144"/>
      <c r="GM8" s="144"/>
      <c r="GN8" s="144"/>
      <c r="GO8" s="144"/>
      <c r="GP8" s="144"/>
      <c r="GQ8" s="144"/>
      <c r="GR8" s="144"/>
      <c r="GS8" s="144"/>
      <c r="GT8" s="144"/>
      <c r="GU8" s="144"/>
      <c r="GV8" s="144"/>
      <c r="GW8" s="144"/>
      <c r="GX8" s="144"/>
      <c r="GY8" s="144"/>
      <c r="GZ8" s="144"/>
      <c r="HA8" s="144"/>
      <c r="HB8" s="144"/>
      <c r="HC8" s="144"/>
      <c r="HD8" s="144"/>
      <c r="HE8" s="144"/>
      <c r="HF8" s="144"/>
      <c r="HG8" s="144"/>
      <c r="HH8" s="144"/>
      <c r="HI8" s="144"/>
      <c r="HJ8" s="144"/>
      <c r="HK8" s="144"/>
      <c r="HL8" s="144"/>
      <c r="HM8" s="144"/>
      <c r="HN8" s="144"/>
      <c r="HO8" s="144"/>
      <c r="HP8" s="144"/>
      <c r="HQ8" s="144"/>
      <c r="HR8" s="144"/>
      <c r="HS8" s="144"/>
      <c r="HT8" s="144"/>
      <c r="HU8" s="144"/>
      <c r="XED8" s="162"/>
      <c r="XEE8" s="162"/>
      <c r="XEF8" s="162"/>
      <c r="XEG8" s="162"/>
      <c r="XEH8" s="162"/>
      <c r="XEI8" s="162"/>
      <c r="XEJ8" s="162"/>
      <c r="XEK8" s="162"/>
      <c r="XEL8" s="162"/>
      <c r="XEM8" s="162"/>
      <c r="XEN8" s="162"/>
      <c r="XEO8" s="162"/>
      <c r="XEP8" s="162"/>
      <c r="XEQ8" s="162"/>
      <c r="XER8" s="162"/>
      <c r="XES8" s="162"/>
      <c r="XET8" s="162"/>
      <c r="XEU8" s="162"/>
      <c r="XEV8" s="162"/>
      <c r="XEW8" s="162"/>
    </row>
    <row r="9" s="143" customFormat="1" customHeight="1" spans="1:229 16358:16377">
      <c r="A9" s="154">
        <v>6</v>
      </c>
      <c r="B9" s="154" t="s">
        <v>52</v>
      </c>
      <c r="C9" s="155"/>
      <c r="D9" s="25">
        <v>1</v>
      </c>
      <c r="E9" s="154" t="s">
        <v>47</v>
      </c>
      <c r="F9" s="156">
        <v>5</v>
      </c>
      <c r="G9" s="157">
        <v>40162</v>
      </c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>
        <v>200</v>
      </c>
      <c r="W9" s="144" t="e">
        <f>#REF!-V9</f>
        <v>#REF!</v>
      </c>
      <c r="X9" s="144"/>
      <c r="Y9" s="144"/>
      <c r="Z9" s="160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144"/>
      <c r="BK9" s="144"/>
      <c r="BL9" s="144"/>
      <c r="BM9" s="144"/>
      <c r="BN9" s="144"/>
      <c r="BO9" s="144"/>
      <c r="BP9" s="144"/>
      <c r="BQ9" s="144"/>
      <c r="BR9" s="144"/>
      <c r="BS9" s="144"/>
      <c r="BT9" s="144"/>
      <c r="BU9" s="144"/>
      <c r="BV9" s="144"/>
      <c r="BW9" s="144"/>
      <c r="BX9" s="144"/>
      <c r="BY9" s="144"/>
      <c r="BZ9" s="144"/>
      <c r="CA9" s="144"/>
      <c r="CB9" s="144"/>
      <c r="CC9" s="144"/>
      <c r="CD9" s="144"/>
      <c r="CE9" s="144"/>
      <c r="CF9" s="144"/>
      <c r="CG9" s="144"/>
      <c r="CH9" s="144"/>
      <c r="CI9" s="144"/>
      <c r="CJ9" s="144"/>
      <c r="CK9" s="144"/>
      <c r="CL9" s="144"/>
      <c r="CM9" s="144"/>
      <c r="CN9" s="144"/>
      <c r="CO9" s="144"/>
      <c r="CP9" s="144"/>
      <c r="CQ9" s="144"/>
      <c r="CR9" s="144"/>
      <c r="CS9" s="144"/>
      <c r="CT9" s="144"/>
      <c r="CU9" s="144"/>
      <c r="CV9" s="144"/>
      <c r="CW9" s="144"/>
      <c r="CX9" s="144"/>
      <c r="CY9" s="144"/>
      <c r="CZ9" s="144"/>
      <c r="DA9" s="144"/>
      <c r="DB9" s="144"/>
      <c r="DC9" s="144"/>
      <c r="DD9" s="144"/>
      <c r="DE9" s="144"/>
      <c r="DF9" s="144"/>
      <c r="DG9" s="144"/>
      <c r="DH9" s="144"/>
      <c r="DI9" s="144"/>
      <c r="DJ9" s="144"/>
      <c r="DK9" s="144"/>
      <c r="DL9" s="144"/>
      <c r="DM9" s="144"/>
      <c r="DN9" s="144"/>
      <c r="DO9" s="144"/>
      <c r="DP9" s="144"/>
      <c r="DQ9" s="144"/>
      <c r="DR9" s="144"/>
      <c r="DS9" s="144"/>
      <c r="DT9" s="144"/>
      <c r="DU9" s="144"/>
      <c r="DV9" s="144"/>
      <c r="DW9" s="144"/>
      <c r="DX9" s="144"/>
      <c r="DY9" s="144"/>
      <c r="DZ9" s="144"/>
      <c r="EA9" s="144"/>
      <c r="EB9" s="144"/>
      <c r="EC9" s="144"/>
      <c r="ED9" s="144"/>
      <c r="EE9" s="144"/>
      <c r="EF9" s="144"/>
      <c r="EG9" s="144"/>
      <c r="EH9" s="144"/>
      <c r="EI9" s="144"/>
      <c r="EJ9" s="144"/>
      <c r="EK9" s="144"/>
      <c r="EL9" s="144"/>
      <c r="EM9" s="144"/>
      <c r="EN9" s="144"/>
      <c r="EO9" s="144"/>
      <c r="EP9" s="144"/>
      <c r="EQ9" s="144"/>
      <c r="ER9" s="144"/>
      <c r="ES9" s="144"/>
      <c r="ET9" s="144"/>
      <c r="EU9" s="144"/>
      <c r="EV9" s="144"/>
      <c r="EW9" s="144"/>
      <c r="EX9" s="144"/>
      <c r="EY9" s="144"/>
      <c r="EZ9" s="144"/>
      <c r="FA9" s="144"/>
      <c r="FB9" s="144"/>
      <c r="FC9" s="144"/>
      <c r="FD9" s="144"/>
      <c r="FE9" s="144"/>
      <c r="FF9" s="144"/>
      <c r="FG9" s="144"/>
      <c r="FH9" s="144"/>
      <c r="FI9" s="144"/>
      <c r="FJ9" s="144"/>
      <c r="FK9" s="144"/>
      <c r="FL9" s="144"/>
      <c r="FM9" s="144"/>
      <c r="FN9" s="144"/>
      <c r="FO9" s="144"/>
      <c r="FP9" s="144"/>
      <c r="FQ9" s="144"/>
      <c r="FR9" s="144"/>
      <c r="FS9" s="144"/>
      <c r="FT9" s="144"/>
      <c r="FU9" s="144"/>
      <c r="FV9" s="144"/>
      <c r="FW9" s="144"/>
      <c r="FX9" s="144"/>
      <c r="FY9" s="144"/>
      <c r="FZ9" s="144"/>
      <c r="GA9" s="144"/>
      <c r="GB9" s="144"/>
      <c r="GC9" s="144"/>
      <c r="GD9" s="144"/>
      <c r="GE9" s="144"/>
      <c r="GF9" s="144"/>
      <c r="GG9" s="144"/>
      <c r="GH9" s="144"/>
      <c r="GI9" s="144"/>
      <c r="GJ9" s="144"/>
      <c r="GK9" s="144"/>
      <c r="GL9" s="144"/>
      <c r="GM9" s="144"/>
      <c r="GN9" s="144"/>
      <c r="GO9" s="144"/>
      <c r="GP9" s="144"/>
      <c r="GQ9" s="144"/>
      <c r="GR9" s="144"/>
      <c r="GS9" s="144"/>
      <c r="GT9" s="144"/>
      <c r="GU9" s="144"/>
      <c r="GV9" s="144"/>
      <c r="GW9" s="144"/>
      <c r="GX9" s="144"/>
      <c r="GY9" s="144"/>
      <c r="GZ9" s="144"/>
      <c r="HA9" s="144"/>
      <c r="HB9" s="144"/>
      <c r="HC9" s="144"/>
      <c r="HD9" s="144"/>
      <c r="HE9" s="144"/>
      <c r="HF9" s="144"/>
      <c r="HG9" s="144"/>
      <c r="HH9" s="144"/>
      <c r="HI9" s="144"/>
      <c r="HJ9" s="144"/>
      <c r="HK9" s="144"/>
      <c r="HL9" s="144"/>
      <c r="HM9" s="144"/>
      <c r="HN9" s="144"/>
      <c r="HO9" s="144"/>
      <c r="HP9" s="144"/>
      <c r="HQ9" s="144"/>
      <c r="HR9" s="144"/>
      <c r="HS9" s="144"/>
      <c r="HT9" s="144"/>
      <c r="HU9" s="144"/>
      <c r="XED9" s="162"/>
      <c r="XEE9" s="162"/>
      <c r="XEF9" s="162"/>
      <c r="XEG9" s="162"/>
      <c r="XEH9" s="162"/>
      <c r="XEI9" s="162"/>
      <c r="XEJ9" s="162"/>
      <c r="XEK9" s="162"/>
      <c r="XEL9" s="162"/>
      <c r="XEM9" s="162"/>
      <c r="XEN9" s="162"/>
      <c r="XEO9" s="162"/>
      <c r="XEP9" s="162"/>
      <c r="XEQ9" s="162"/>
      <c r="XER9" s="162"/>
      <c r="XES9" s="162"/>
      <c r="XET9" s="162"/>
      <c r="XEU9" s="162"/>
      <c r="XEV9" s="162"/>
      <c r="XEW9" s="162"/>
    </row>
    <row r="10" s="143" customFormat="1" customHeight="1" spans="1:229 16358:16377">
      <c r="A10" s="154">
        <v>7</v>
      </c>
      <c r="B10" s="154" t="s">
        <v>53</v>
      </c>
      <c r="C10" s="155"/>
      <c r="D10" s="25">
        <v>1</v>
      </c>
      <c r="E10" s="154" t="s">
        <v>54</v>
      </c>
      <c r="F10" s="156">
        <v>1</v>
      </c>
      <c r="G10" s="157">
        <v>40162</v>
      </c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>
        <v>200</v>
      </c>
      <c r="W10" s="144" t="e">
        <f>#REF!-V10</f>
        <v>#REF!</v>
      </c>
      <c r="X10" s="144"/>
      <c r="Y10" s="144"/>
      <c r="Z10" s="160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  <c r="CC10" s="144"/>
      <c r="CD10" s="144"/>
      <c r="CE10" s="144"/>
      <c r="CF10" s="144"/>
      <c r="CG10" s="144"/>
      <c r="CH10" s="144"/>
      <c r="CI10" s="144"/>
      <c r="CJ10" s="144"/>
      <c r="CK10" s="144"/>
      <c r="CL10" s="144"/>
      <c r="CM10" s="144"/>
      <c r="CN10" s="144"/>
      <c r="CO10" s="144"/>
      <c r="CP10" s="144"/>
      <c r="CQ10" s="144"/>
      <c r="CR10" s="144"/>
      <c r="CS10" s="144"/>
      <c r="CT10" s="144"/>
      <c r="CU10" s="144"/>
      <c r="CV10" s="144"/>
      <c r="CW10" s="144"/>
      <c r="CX10" s="144"/>
      <c r="CY10" s="144"/>
      <c r="CZ10" s="144"/>
      <c r="DA10" s="144"/>
      <c r="DB10" s="144"/>
      <c r="DC10" s="144"/>
      <c r="DD10" s="144"/>
      <c r="DE10" s="144"/>
      <c r="DF10" s="144"/>
      <c r="DG10" s="144"/>
      <c r="DH10" s="144"/>
      <c r="DI10" s="144"/>
      <c r="DJ10" s="144"/>
      <c r="DK10" s="144"/>
      <c r="DL10" s="144"/>
      <c r="DM10" s="144"/>
      <c r="DN10" s="144"/>
      <c r="DO10" s="144"/>
      <c r="DP10" s="144"/>
      <c r="DQ10" s="144"/>
      <c r="DR10" s="144"/>
      <c r="DS10" s="144"/>
      <c r="DT10" s="144"/>
      <c r="DU10" s="144"/>
      <c r="DV10" s="144"/>
      <c r="DW10" s="144"/>
      <c r="DX10" s="144"/>
      <c r="DY10" s="144"/>
      <c r="DZ10" s="144"/>
      <c r="EA10" s="144"/>
      <c r="EB10" s="144"/>
      <c r="EC10" s="144"/>
      <c r="ED10" s="144"/>
      <c r="EE10" s="144"/>
      <c r="EF10" s="144"/>
      <c r="EG10" s="144"/>
      <c r="EH10" s="144"/>
      <c r="EI10" s="144"/>
      <c r="EJ10" s="144"/>
      <c r="EK10" s="144"/>
      <c r="EL10" s="144"/>
      <c r="EM10" s="144"/>
      <c r="EN10" s="144"/>
      <c r="EO10" s="144"/>
      <c r="EP10" s="144"/>
      <c r="EQ10" s="144"/>
      <c r="ER10" s="144"/>
      <c r="ES10" s="144"/>
      <c r="ET10" s="144"/>
      <c r="EU10" s="144"/>
      <c r="EV10" s="144"/>
      <c r="EW10" s="144"/>
      <c r="EX10" s="144"/>
      <c r="EY10" s="144"/>
      <c r="EZ10" s="144"/>
      <c r="FA10" s="144"/>
      <c r="FB10" s="144"/>
      <c r="FC10" s="144"/>
      <c r="FD10" s="144"/>
      <c r="FE10" s="144"/>
      <c r="FF10" s="144"/>
      <c r="FG10" s="144"/>
      <c r="FH10" s="144"/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144"/>
      <c r="GB10" s="144"/>
      <c r="GC10" s="144"/>
      <c r="GD10" s="144"/>
      <c r="GE10" s="144"/>
      <c r="GF10" s="144"/>
      <c r="GG10" s="144"/>
      <c r="GH10" s="144"/>
      <c r="GI10" s="144"/>
      <c r="GJ10" s="144"/>
      <c r="GK10" s="144"/>
      <c r="GL10" s="144"/>
      <c r="GM10" s="144"/>
      <c r="GN10" s="144"/>
      <c r="GO10" s="144"/>
      <c r="GP10" s="144"/>
      <c r="GQ10" s="144"/>
      <c r="GR10" s="144"/>
      <c r="GS10" s="144"/>
      <c r="GT10" s="144"/>
      <c r="GU10" s="144"/>
      <c r="GV10" s="144"/>
      <c r="GW10" s="144"/>
      <c r="GX10" s="144"/>
      <c r="GY10" s="144"/>
      <c r="GZ10" s="144"/>
      <c r="HA10" s="144"/>
      <c r="HB10" s="144"/>
      <c r="HC10" s="144"/>
      <c r="HD10" s="144"/>
      <c r="HE10" s="144"/>
      <c r="HF10" s="144"/>
      <c r="HG10" s="144"/>
      <c r="HH10" s="144"/>
      <c r="HI10" s="144"/>
      <c r="HJ10" s="144"/>
      <c r="HK10" s="144"/>
      <c r="HL10" s="144"/>
      <c r="HM10" s="144"/>
      <c r="HN10" s="144"/>
      <c r="HO10" s="144"/>
      <c r="HP10" s="144"/>
      <c r="HQ10" s="144"/>
      <c r="HR10" s="144"/>
      <c r="HS10" s="144"/>
      <c r="HT10" s="144"/>
      <c r="HU10" s="144"/>
      <c r="XED10" s="162"/>
      <c r="XEE10" s="162"/>
      <c r="XEF10" s="162"/>
      <c r="XEG10" s="162"/>
      <c r="XEH10" s="162"/>
      <c r="XEI10" s="162"/>
      <c r="XEJ10" s="162"/>
      <c r="XEK10" s="162"/>
      <c r="XEL10" s="162"/>
      <c r="XEM10" s="162"/>
      <c r="XEN10" s="162"/>
      <c r="XEO10" s="162"/>
      <c r="XEP10" s="162"/>
      <c r="XEQ10" s="162"/>
      <c r="XER10" s="162"/>
      <c r="XES10" s="162"/>
      <c r="XET10" s="162"/>
      <c r="XEU10" s="162"/>
      <c r="XEV10" s="162"/>
      <c r="XEW10" s="162"/>
    </row>
    <row r="11" s="143" customFormat="1" customHeight="1" spans="1:229 16358:16377">
      <c r="A11" s="154">
        <v>8</v>
      </c>
      <c r="B11" s="154" t="s">
        <v>55</v>
      </c>
      <c r="C11" s="155"/>
      <c r="D11" s="25">
        <v>1</v>
      </c>
      <c r="E11" s="154" t="s">
        <v>56</v>
      </c>
      <c r="F11" s="156">
        <v>7</v>
      </c>
      <c r="G11" s="157">
        <v>40162</v>
      </c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>
        <v>200</v>
      </c>
      <c r="W11" s="144" t="e">
        <f>#REF!-V11</f>
        <v>#REF!</v>
      </c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144"/>
      <c r="BM11" s="144"/>
      <c r="BN11" s="144"/>
      <c r="BO11" s="144"/>
      <c r="BP11" s="144"/>
      <c r="BQ11" s="144"/>
      <c r="BR11" s="144"/>
      <c r="BS11" s="144"/>
      <c r="BT11" s="144"/>
      <c r="BU11" s="144"/>
      <c r="BV11" s="144"/>
      <c r="BW11" s="144"/>
      <c r="BX11" s="144"/>
      <c r="BY11" s="144"/>
      <c r="BZ11" s="144"/>
      <c r="CA11" s="144"/>
      <c r="CB11" s="144"/>
      <c r="CC11" s="144"/>
      <c r="CD11" s="144"/>
      <c r="CE11" s="144"/>
      <c r="CF11" s="144"/>
      <c r="CG11" s="144"/>
      <c r="CH11" s="144"/>
      <c r="CI11" s="144"/>
      <c r="CJ11" s="144"/>
      <c r="CK11" s="144"/>
      <c r="CL11" s="144"/>
      <c r="CM11" s="144"/>
      <c r="CN11" s="144"/>
      <c r="CO11" s="144"/>
      <c r="CP11" s="144"/>
      <c r="CQ11" s="144"/>
      <c r="CR11" s="144"/>
      <c r="CS11" s="144"/>
      <c r="CT11" s="144"/>
      <c r="CU11" s="144"/>
      <c r="CV11" s="144"/>
      <c r="CW11" s="144"/>
      <c r="CX11" s="144"/>
      <c r="CY11" s="144"/>
      <c r="CZ11" s="144"/>
      <c r="DA11" s="144"/>
      <c r="DB11" s="144"/>
      <c r="DC11" s="144"/>
      <c r="DD11" s="144"/>
      <c r="DE11" s="144"/>
      <c r="DF11" s="144"/>
      <c r="DG11" s="144"/>
      <c r="DH11" s="144"/>
      <c r="DI11" s="144"/>
      <c r="DJ11" s="144"/>
      <c r="DK11" s="144"/>
      <c r="DL11" s="144"/>
      <c r="DM11" s="144"/>
      <c r="DN11" s="144"/>
      <c r="DO11" s="144"/>
      <c r="DP11" s="144"/>
      <c r="DQ11" s="144"/>
      <c r="DR11" s="144"/>
      <c r="DS11" s="144"/>
      <c r="DT11" s="144"/>
      <c r="DU11" s="144"/>
      <c r="DV11" s="144"/>
      <c r="DW11" s="144"/>
      <c r="DX11" s="144"/>
      <c r="DY11" s="144"/>
      <c r="DZ11" s="144"/>
      <c r="EA11" s="144"/>
      <c r="EB11" s="144"/>
      <c r="EC11" s="144"/>
      <c r="ED11" s="144"/>
      <c r="EE11" s="144"/>
      <c r="EF11" s="144"/>
      <c r="EG11" s="144"/>
      <c r="EH11" s="144"/>
      <c r="EI11" s="144"/>
      <c r="EJ11" s="144"/>
      <c r="EK11" s="144"/>
      <c r="EL11" s="144"/>
      <c r="EM11" s="144"/>
      <c r="EN11" s="144"/>
      <c r="EO11" s="144"/>
      <c r="EP11" s="144"/>
      <c r="EQ11" s="144"/>
      <c r="ER11" s="144"/>
      <c r="ES11" s="144"/>
      <c r="ET11" s="144"/>
      <c r="EU11" s="144"/>
      <c r="EV11" s="144"/>
      <c r="EW11" s="144"/>
      <c r="EX11" s="144"/>
      <c r="EY11" s="144"/>
      <c r="EZ11" s="144"/>
      <c r="FA11" s="144"/>
      <c r="FB11" s="144"/>
      <c r="FC11" s="144"/>
      <c r="FD11" s="144"/>
      <c r="FE11" s="144"/>
      <c r="FF11" s="144"/>
      <c r="FG11" s="144"/>
      <c r="FH11" s="144"/>
      <c r="FI11" s="144"/>
      <c r="FJ11" s="144"/>
      <c r="FK11" s="144"/>
      <c r="FL11" s="144"/>
      <c r="FM11" s="144"/>
      <c r="FN11" s="144"/>
      <c r="FO11" s="144"/>
      <c r="FP11" s="144"/>
      <c r="FQ11" s="144"/>
      <c r="FR11" s="144"/>
      <c r="FS11" s="144"/>
      <c r="FT11" s="144"/>
      <c r="FU11" s="144"/>
      <c r="FV11" s="144"/>
      <c r="FW11" s="144"/>
      <c r="FX11" s="144"/>
      <c r="FY11" s="144"/>
      <c r="FZ11" s="144"/>
      <c r="GA11" s="144"/>
      <c r="GB11" s="144"/>
      <c r="GC11" s="144"/>
      <c r="GD11" s="144"/>
      <c r="GE11" s="144"/>
      <c r="GF11" s="144"/>
      <c r="GG11" s="144"/>
      <c r="GH11" s="144"/>
      <c r="GI11" s="144"/>
      <c r="GJ11" s="144"/>
      <c r="GK11" s="144"/>
      <c r="GL11" s="144"/>
      <c r="GM11" s="144"/>
      <c r="GN11" s="144"/>
      <c r="GO11" s="144"/>
      <c r="GP11" s="144"/>
      <c r="GQ11" s="144"/>
      <c r="GR11" s="144"/>
      <c r="GS11" s="144"/>
      <c r="GT11" s="144"/>
      <c r="GU11" s="144"/>
      <c r="GV11" s="144"/>
      <c r="GW11" s="144"/>
      <c r="GX11" s="144"/>
      <c r="GY11" s="144"/>
      <c r="GZ11" s="144"/>
      <c r="HA11" s="144"/>
      <c r="HB11" s="144"/>
      <c r="HC11" s="144"/>
      <c r="HD11" s="144"/>
      <c r="HE11" s="144"/>
      <c r="HF11" s="144"/>
      <c r="HG11" s="144"/>
      <c r="HH11" s="144"/>
      <c r="HI11" s="144"/>
      <c r="HJ11" s="144"/>
      <c r="HK11" s="144"/>
      <c r="HL11" s="144"/>
      <c r="HM11" s="144"/>
      <c r="HN11" s="144"/>
      <c r="HO11" s="144"/>
      <c r="HP11" s="144"/>
      <c r="HQ11" s="144"/>
      <c r="HR11" s="144"/>
      <c r="HS11" s="144"/>
      <c r="HT11" s="144"/>
      <c r="HU11" s="144"/>
      <c r="XED11" s="162"/>
      <c r="XEE11" s="162"/>
      <c r="XEF11" s="162"/>
      <c r="XEG11" s="162"/>
      <c r="XEH11" s="162"/>
      <c r="XEI11" s="162"/>
      <c r="XEJ11" s="162"/>
      <c r="XEK11" s="162"/>
      <c r="XEL11" s="162"/>
      <c r="XEM11" s="162"/>
      <c r="XEN11" s="162"/>
      <c r="XEO11" s="162"/>
      <c r="XEP11" s="162"/>
      <c r="XEQ11" s="162"/>
      <c r="XER11" s="162"/>
      <c r="XES11" s="162"/>
      <c r="XET11" s="162"/>
      <c r="XEU11" s="162"/>
      <c r="XEV11" s="162"/>
      <c r="XEW11" s="162"/>
    </row>
    <row r="12" s="143" customFormat="1" customHeight="1" spans="1:229 16358:16377">
      <c r="A12" s="154">
        <v>9</v>
      </c>
      <c r="B12" s="154" t="s">
        <v>57</v>
      </c>
      <c r="C12" s="155"/>
      <c r="D12" s="25">
        <v>1</v>
      </c>
      <c r="E12" s="154" t="s">
        <v>47</v>
      </c>
      <c r="F12" s="156">
        <v>1</v>
      </c>
      <c r="G12" s="157">
        <v>40162</v>
      </c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>
        <v>200</v>
      </c>
      <c r="W12" s="144" t="e">
        <f>#REF!-V12</f>
        <v>#REF!</v>
      </c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4"/>
      <c r="CU12" s="144"/>
      <c r="CV12" s="144"/>
      <c r="CW12" s="144"/>
      <c r="CX12" s="144"/>
      <c r="CY12" s="144"/>
      <c r="CZ12" s="144"/>
      <c r="DA12" s="144"/>
      <c r="DB12" s="144"/>
      <c r="DC12" s="144"/>
      <c r="DD12" s="144"/>
      <c r="DE12" s="144"/>
      <c r="DF12" s="144"/>
      <c r="DG12" s="144"/>
      <c r="DH12" s="144"/>
      <c r="DI12" s="144"/>
      <c r="DJ12" s="144"/>
      <c r="DK12" s="144"/>
      <c r="DL12" s="144"/>
      <c r="DM12" s="144"/>
      <c r="DN12" s="144"/>
      <c r="DO12" s="144"/>
      <c r="DP12" s="144"/>
      <c r="DQ12" s="144"/>
      <c r="DR12" s="144"/>
      <c r="DS12" s="144"/>
      <c r="DT12" s="144"/>
      <c r="DU12" s="144"/>
      <c r="DV12" s="144"/>
      <c r="DW12" s="144"/>
      <c r="DX12" s="144"/>
      <c r="DY12" s="144"/>
      <c r="DZ12" s="144"/>
      <c r="EA12" s="144"/>
      <c r="EB12" s="144"/>
      <c r="EC12" s="144"/>
      <c r="ED12" s="144"/>
      <c r="EE12" s="144"/>
      <c r="EF12" s="144"/>
      <c r="EG12" s="144"/>
      <c r="EH12" s="144"/>
      <c r="EI12" s="144"/>
      <c r="EJ12" s="144"/>
      <c r="EK12" s="144"/>
      <c r="EL12" s="144"/>
      <c r="EM12" s="144"/>
      <c r="EN12" s="144"/>
      <c r="EO12" s="144"/>
      <c r="EP12" s="144"/>
      <c r="EQ12" s="144"/>
      <c r="ER12" s="144"/>
      <c r="ES12" s="144"/>
      <c r="ET12" s="144"/>
      <c r="EU12" s="144"/>
      <c r="EV12" s="144"/>
      <c r="EW12" s="144"/>
      <c r="EX12" s="144"/>
      <c r="EY12" s="144"/>
      <c r="EZ12" s="144"/>
      <c r="FA12" s="144"/>
      <c r="FB12" s="144"/>
      <c r="FC12" s="144"/>
      <c r="FD12" s="144"/>
      <c r="FE12" s="144"/>
      <c r="FF12" s="144"/>
      <c r="FG12" s="144"/>
      <c r="FH12" s="144"/>
      <c r="FI12" s="144"/>
      <c r="FJ12" s="144"/>
      <c r="FK12" s="144"/>
      <c r="FL12" s="144"/>
      <c r="FM12" s="144"/>
      <c r="FN12" s="144"/>
      <c r="FO12" s="144"/>
      <c r="FP12" s="144"/>
      <c r="FQ12" s="144"/>
      <c r="FR12" s="144"/>
      <c r="FS12" s="144"/>
      <c r="FT12" s="144"/>
      <c r="FU12" s="144"/>
      <c r="FV12" s="144"/>
      <c r="FW12" s="144"/>
      <c r="FX12" s="144"/>
      <c r="FY12" s="144"/>
      <c r="FZ12" s="144"/>
      <c r="GA12" s="144"/>
      <c r="GB12" s="144"/>
      <c r="GC12" s="144"/>
      <c r="GD12" s="144"/>
      <c r="GE12" s="144"/>
      <c r="GF12" s="144"/>
      <c r="GG12" s="144"/>
      <c r="GH12" s="144"/>
      <c r="GI12" s="144"/>
      <c r="GJ12" s="144"/>
      <c r="GK12" s="144"/>
      <c r="GL12" s="144"/>
      <c r="GM12" s="144"/>
      <c r="GN12" s="144"/>
      <c r="GO12" s="144"/>
      <c r="GP12" s="144"/>
      <c r="GQ12" s="144"/>
      <c r="GR12" s="144"/>
      <c r="GS12" s="144"/>
      <c r="GT12" s="144"/>
      <c r="GU12" s="144"/>
      <c r="GV12" s="144"/>
      <c r="GW12" s="144"/>
      <c r="GX12" s="144"/>
      <c r="GY12" s="144"/>
      <c r="GZ12" s="144"/>
      <c r="HA12" s="144"/>
      <c r="HB12" s="144"/>
      <c r="HC12" s="144"/>
      <c r="HD12" s="144"/>
      <c r="HE12" s="144"/>
      <c r="HF12" s="144"/>
      <c r="HG12" s="144"/>
      <c r="HH12" s="144"/>
      <c r="HI12" s="144"/>
      <c r="HJ12" s="144"/>
      <c r="HK12" s="144"/>
      <c r="HL12" s="144"/>
      <c r="HM12" s="144"/>
      <c r="HN12" s="144"/>
      <c r="HO12" s="144"/>
      <c r="HP12" s="144"/>
      <c r="HQ12" s="144"/>
      <c r="HR12" s="144"/>
      <c r="HS12" s="144"/>
      <c r="HT12" s="144"/>
      <c r="HU12" s="144"/>
      <c r="XED12" s="162"/>
      <c r="XEE12" s="162"/>
      <c r="XEF12" s="162"/>
      <c r="XEG12" s="162"/>
      <c r="XEH12" s="162"/>
      <c r="XEI12" s="162"/>
      <c r="XEJ12" s="162"/>
      <c r="XEK12" s="162"/>
      <c r="XEL12" s="162"/>
      <c r="XEM12" s="162"/>
      <c r="XEN12" s="162"/>
      <c r="XEO12" s="162"/>
      <c r="XEP12" s="162"/>
      <c r="XEQ12" s="162"/>
      <c r="XER12" s="162"/>
      <c r="XES12" s="162"/>
      <c r="XET12" s="162"/>
      <c r="XEU12" s="162"/>
      <c r="XEV12" s="162"/>
      <c r="XEW12" s="162"/>
    </row>
    <row r="13" s="143" customFormat="1" customHeight="1" spans="1:229 16358:16377">
      <c r="A13" s="154">
        <v>10</v>
      </c>
      <c r="B13" s="154" t="s">
        <v>58</v>
      </c>
      <c r="C13" s="155"/>
      <c r="D13" s="25">
        <v>1</v>
      </c>
      <c r="E13" s="154" t="s">
        <v>47</v>
      </c>
      <c r="F13" s="156">
        <v>1</v>
      </c>
      <c r="G13" s="157">
        <v>40162</v>
      </c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>
        <v>200</v>
      </c>
      <c r="W13" s="144" t="e">
        <f>#REF!-V13</f>
        <v>#REF!</v>
      </c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/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/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/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/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/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  <c r="FF13" s="144"/>
      <c r="FG13" s="144"/>
      <c r="FH13" s="144"/>
      <c r="FI13" s="144"/>
      <c r="FJ13" s="144"/>
      <c r="FK13" s="144"/>
      <c r="FL13" s="144"/>
      <c r="FM13" s="144"/>
      <c r="FN13" s="144"/>
      <c r="FO13" s="144"/>
      <c r="FP13" s="144"/>
      <c r="FQ13" s="144"/>
      <c r="FR13" s="144"/>
      <c r="FS13" s="144"/>
      <c r="FT13" s="144"/>
      <c r="FU13" s="144"/>
      <c r="FV13" s="144"/>
      <c r="FW13" s="144"/>
      <c r="FX13" s="144"/>
      <c r="FY13" s="144"/>
      <c r="FZ13" s="144"/>
      <c r="GA13" s="144"/>
      <c r="GB13" s="144"/>
      <c r="GC13" s="144"/>
      <c r="GD13" s="144"/>
      <c r="GE13" s="144"/>
      <c r="GF13" s="144"/>
      <c r="GG13" s="144"/>
      <c r="GH13" s="144"/>
      <c r="GI13" s="144"/>
      <c r="GJ13" s="144"/>
      <c r="GK13" s="144"/>
      <c r="GL13" s="144"/>
      <c r="GM13" s="144"/>
      <c r="GN13" s="144"/>
      <c r="GO13" s="144"/>
      <c r="GP13" s="144"/>
      <c r="GQ13" s="144"/>
      <c r="GR13" s="144"/>
      <c r="GS13" s="144"/>
      <c r="GT13" s="144"/>
      <c r="GU13" s="144"/>
      <c r="GV13" s="144"/>
      <c r="GW13" s="144"/>
      <c r="GX13" s="144"/>
      <c r="GY13" s="144"/>
      <c r="GZ13" s="144"/>
      <c r="HA13" s="144"/>
      <c r="HB13" s="144"/>
      <c r="HC13" s="144"/>
      <c r="HD13" s="144"/>
      <c r="HE13" s="144"/>
      <c r="HF13" s="144"/>
      <c r="HG13" s="144"/>
      <c r="HH13" s="144"/>
      <c r="HI13" s="144"/>
      <c r="HJ13" s="144"/>
      <c r="HK13" s="144"/>
      <c r="HL13" s="144"/>
      <c r="HM13" s="144"/>
      <c r="HN13" s="144"/>
      <c r="HO13" s="144"/>
      <c r="HP13" s="144"/>
      <c r="HQ13" s="144"/>
      <c r="HR13" s="144"/>
      <c r="HS13" s="144"/>
      <c r="HT13" s="144"/>
      <c r="HU13" s="144"/>
      <c r="XED13" s="162"/>
      <c r="XEE13" s="162"/>
      <c r="XEF13" s="162"/>
      <c r="XEG13" s="162"/>
      <c r="XEH13" s="162"/>
      <c r="XEI13" s="162"/>
      <c r="XEJ13" s="162"/>
      <c r="XEK13" s="162"/>
      <c r="XEL13" s="162"/>
      <c r="XEM13" s="162"/>
      <c r="XEN13" s="162"/>
      <c r="XEO13" s="162"/>
      <c r="XEP13" s="162"/>
      <c r="XEQ13" s="162"/>
      <c r="XER13" s="162"/>
      <c r="XES13" s="162"/>
      <c r="XET13" s="162"/>
      <c r="XEU13" s="162"/>
      <c r="XEV13" s="162"/>
      <c r="XEW13" s="162"/>
    </row>
    <row r="14" s="143" customFormat="1" customHeight="1" spans="1:229 16358:16377">
      <c r="A14" s="154">
        <v>11</v>
      </c>
      <c r="B14" s="154" t="s">
        <v>59</v>
      </c>
      <c r="C14" s="155"/>
      <c r="D14" s="25">
        <v>1</v>
      </c>
      <c r="E14" s="154" t="s">
        <v>47</v>
      </c>
      <c r="F14" s="156">
        <v>1</v>
      </c>
      <c r="G14" s="157">
        <v>40162</v>
      </c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>
        <v>200</v>
      </c>
      <c r="W14" s="144" t="e">
        <f>#REF!-V14</f>
        <v>#REF!</v>
      </c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44"/>
      <c r="BZ14" s="144"/>
      <c r="CA14" s="144"/>
      <c r="CB14" s="144"/>
      <c r="CC14" s="144"/>
      <c r="CD14" s="144"/>
      <c r="CE14" s="144"/>
      <c r="CF14" s="144"/>
      <c r="CG14" s="144"/>
      <c r="CH14" s="144"/>
      <c r="CI14" s="144"/>
      <c r="CJ14" s="144"/>
      <c r="CK14" s="144"/>
      <c r="CL14" s="144"/>
      <c r="CM14" s="144"/>
      <c r="CN14" s="144"/>
      <c r="CO14" s="144"/>
      <c r="CP14" s="144"/>
      <c r="CQ14" s="144"/>
      <c r="CR14" s="144"/>
      <c r="CS14" s="144"/>
      <c r="CT14" s="144"/>
      <c r="CU14" s="144"/>
      <c r="CV14" s="144"/>
      <c r="CW14" s="144"/>
      <c r="CX14" s="144"/>
      <c r="CY14" s="144"/>
      <c r="CZ14" s="144"/>
      <c r="DA14" s="144"/>
      <c r="DB14" s="144"/>
      <c r="DC14" s="144"/>
      <c r="DD14" s="144"/>
      <c r="DE14" s="144"/>
      <c r="DF14" s="144"/>
      <c r="DG14" s="144"/>
      <c r="DH14" s="144"/>
      <c r="DI14" s="144"/>
      <c r="DJ14" s="144"/>
      <c r="DK14" s="144"/>
      <c r="DL14" s="144"/>
      <c r="DM14" s="144"/>
      <c r="DN14" s="144"/>
      <c r="DO14" s="144"/>
      <c r="DP14" s="144"/>
      <c r="DQ14" s="144"/>
      <c r="DR14" s="144"/>
      <c r="DS14" s="144"/>
      <c r="DT14" s="144"/>
      <c r="DU14" s="144"/>
      <c r="DV14" s="144"/>
      <c r="DW14" s="144"/>
      <c r="DX14" s="144"/>
      <c r="DY14" s="144"/>
      <c r="DZ14" s="144"/>
      <c r="EA14" s="144"/>
      <c r="EB14" s="144"/>
      <c r="EC14" s="144"/>
      <c r="ED14" s="144"/>
      <c r="EE14" s="144"/>
      <c r="EF14" s="144"/>
      <c r="EG14" s="144"/>
      <c r="EH14" s="144"/>
      <c r="EI14" s="144"/>
      <c r="EJ14" s="144"/>
      <c r="EK14" s="144"/>
      <c r="EL14" s="144"/>
      <c r="EM14" s="144"/>
      <c r="EN14" s="144"/>
      <c r="EO14" s="144"/>
      <c r="EP14" s="144"/>
      <c r="EQ14" s="144"/>
      <c r="ER14" s="144"/>
      <c r="ES14" s="144"/>
      <c r="ET14" s="144"/>
      <c r="EU14" s="144"/>
      <c r="EV14" s="144"/>
      <c r="EW14" s="144"/>
      <c r="EX14" s="144"/>
      <c r="EY14" s="144"/>
      <c r="EZ14" s="144"/>
      <c r="FA14" s="144"/>
      <c r="FB14" s="144"/>
      <c r="FC14" s="144"/>
      <c r="FD14" s="144"/>
      <c r="FE14" s="144"/>
      <c r="FF14" s="144"/>
      <c r="FG14" s="144"/>
      <c r="FH14" s="144"/>
      <c r="FI14" s="144"/>
      <c r="FJ14" s="144"/>
      <c r="FK14" s="144"/>
      <c r="FL14" s="144"/>
      <c r="FM14" s="144"/>
      <c r="FN14" s="144"/>
      <c r="FO14" s="144"/>
      <c r="FP14" s="144"/>
      <c r="FQ14" s="144"/>
      <c r="FR14" s="144"/>
      <c r="FS14" s="144"/>
      <c r="FT14" s="144"/>
      <c r="FU14" s="144"/>
      <c r="FV14" s="144"/>
      <c r="FW14" s="144"/>
      <c r="FX14" s="144"/>
      <c r="FY14" s="144"/>
      <c r="FZ14" s="144"/>
      <c r="GA14" s="144"/>
      <c r="GB14" s="144"/>
      <c r="GC14" s="144"/>
      <c r="GD14" s="144"/>
      <c r="GE14" s="144"/>
      <c r="GF14" s="144"/>
      <c r="GG14" s="144"/>
      <c r="GH14" s="144"/>
      <c r="GI14" s="144"/>
      <c r="GJ14" s="144"/>
      <c r="GK14" s="144"/>
      <c r="GL14" s="144"/>
      <c r="GM14" s="144"/>
      <c r="GN14" s="144"/>
      <c r="GO14" s="144"/>
      <c r="GP14" s="144"/>
      <c r="GQ14" s="144"/>
      <c r="GR14" s="144"/>
      <c r="GS14" s="144"/>
      <c r="GT14" s="144"/>
      <c r="GU14" s="144"/>
      <c r="GV14" s="144"/>
      <c r="GW14" s="144"/>
      <c r="GX14" s="144"/>
      <c r="GY14" s="144"/>
      <c r="GZ14" s="144"/>
      <c r="HA14" s="144"/>
      <c r="HB14" s="144"/>
      <c r="HC14" s="144"/>
      <c r="HD14" s="144"/>
      <c r="HE14" s="144"/>
      <c r="HF14" s="144"/>
      <c r="HG14" s="144"/>
      <c r="HH14" s="144"/>
      <c r="HI14" s="144"/>
      <c r="HJ14" s="144"/>
      <c r="HK14" s="144"/>
      <c r="HL14" s="144"/>
      <c r="HM14" s="144"/>
      <c r="HN14" s="144"/>
      <c r="HO14" s="144"/>
      <c r="HP14" s="144"/>
      <c r="HQ14" s="144"/>
      <c r="HR14" s="144"/>
      <c r="HS14" s="144"/>
      <c r="HT14" s="144"/>
      <c r="HU14" s="144"/>
      <c r="XED14" s="162"/>
      <c r="XEE14" s="162"/>
      <c r="XEF14" s="162"/>
      <c r="XEG14" s="162"/>
      <c r="XEH14" s="162"/>
      <c r="XEI14" s="162"/>
      <c r="XEJ14" s="162"/>
      <c r="XEK14" s="162"/>
      <c r="XEL14" s="162"/>
      <c r="XEM14" s="162"/>
      <c r="XEN14" s="162"/>
      <c r="XEO14" s="162"/>
      <c r="XEP14" s="162"/>
      <c r="XEQ14" s="162"/>
      <c r="XER14" s="162"/>
      <c r="XES14" s="162"/>
      <c r="XET14" s="162"/>
      <c r="XEU14" s="162"/>
      <c r="XEV14" s="162"/>
      <c r="XEW14" s="162"/>
    </row>
    <row r="15" s="143" customFormat="1" customHeight="1" spans="1:229 16358:16377">
      <c r="A15" s="154">
        <v>12</v>
      </c>
      <c r="B15" s="154" t="s">
        <v>60</v>
      </c>
      <c r="C15" s="155" t="s">
        <v>61</v>
      </c>
      <c r="D15" s="25">
        <v>1</v>
      </c>
      <c r="E15" s="154" t="s">
        <v>47</v>
      </c>
      <c r="F15" s="156">
        <v>1</v>
      </c>
      <c r="G15" s="157">
        <v>38386</v>
      </c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>
        <v>200</v>
      </c>
      <c r="W15" s="144" t="e">
        <f>#REF!-V15</f>
        <v>#REF!</v>
      </c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144"/>
      <c r="BW15" s="144"/>
      <c r="BX15" s="144"/>
      <c r="BY15" s="144"/>
      <c r="BZ15" s="144"/>
      <c r="CA15" s="144"/>
      <c r="CB15" s="144"/>
      <c r="CC15" s="144"/>
      <c r="CD15" s="144"/>
      <c r="CE15" s="144"/>
      <c r="CF15" s="144"/>
      <c r="CG15" s="144"/>
      <c r="CH15" s="144"/>
      <c r="CI15" s="144"/>
      <c r="CJ15" s="144"/>
      <c r="CK15" s="144"/>
      <c r="CL15" s="144"/>
      <c r="CM15" s="144"/>
      <c r="CN15" s="144"/>
      <c r="CO15" s="144"/>
      <c r="CP15" s="144"/>
      <c r="CQ15" s="144"/>
      <c r="CR15" s="144"/>
      <c r="CS15" s="144"/>
      <c r="CT15" s="144"/>
      <c r="CU15" s="144"/>
      <c r="CV15" s="144"/>
      <c r="CW15" s="144"/>
      <c r="CX15" s="144"/>
      <c r="CY15" s="144"/>
      <c r="CZ15" s="144"/>
      <c r="DA15" s="144"/>
      <c r="DB15" s="144"/>
      <c r="DC15" s="144"/>
      <c r="DD15" s="144"/>
      <c r="DE15" s="144"/>
      <c r="DF15" s="144"/>
      <c r="DG15" s="144"/>
      <c r="DH15" s="144"/>
      <c r="DI15" s="144"/>
      <c r="DJ15" s="144"/>
      <c r="DK15" s="144"/>
      <c r="DL15" s="144"/>
      <c r="DM15" s="144"/>
      <c r="DN15" s="144"/>
      <c r="DO15" s="144"/>
      <c r="DP15" s="144"/>
      <c r="DQ15" s="144"/>
      <c r="DR15" s="144"/>
      <c r="DS15" s="144"/>
      <c r="DT15" s="144"/>
      <c r="DU15" s="144"/>
      <c r="DV15" s="144"/>
      <c r="DW15" s="144"/>
      <c r="DX15" s="144"/>
      <c r="DY15" s="144"/>
      <c r="DZ15" s="144"/>
      <c r="EA15" s="144"/>
      <c r="EB15" s="144"/>
      <c r="EC15" s="144"/>
      <c r="ED15" s="144"/>
      <c r="EE15" s="144"/>
      <c r="EF15" s="144"/>
      <c r="EG15" s="144"/>
      <c r="EH15" s="144"/>
      <c r="EI15" s="144"/>
      <c r="EJ15" s="144"/>
      <c r="EK15" s="144"/>
      <c r="EL15" s="144"/>
      <c r="EM15" s="144"/>
      <c r="EN15" s="144"/>
      <c r="EO15" s="144"/>
      <c r="EP15" s="144"/>
      <c r="EQ15" s="144"/>
      <c r="ER15" s="144"/>
      <c r="ES15" s="144"/>
      <c r="ET15" s="144"/>
      <c r="EU15" s="144"/>
      <c r="EV15" s="144"/>
      <c r="EW15" s="144"/>
      <c r="EX15" s="144"/>
      <c r="EY15" s="144"/>
      <c r="EZ15" s="144"/>
      <c r="FA15" s="144"/>
      <c r="FB15" s="144"/>
      <c r="FC15" s="144"/>
      <c r="FD15" s="144"/>
      <c r="FE15" s="144"/>
      <c r="FF15" s="144"/>
      <c r="FG15" s="144"/>
      <c r="FH15" s="144"/>
      <c r="FI15" s="144"/>
      <c r="FJ15" s="144"/>
      <c r="FK15" s="144"/>
      <c r="FL15" s="144"/>
      <c r="FM15" s="144"/>
      <c r="FN15" s="144"/>
      <c r="FO15" s="144"/>
      <c r="FP15" s="144"/>
      <c r="FQ15" s="144"/>
      <c r="FR15" s="144"/>
      <c r="FS15" s="144"/>
      <c r="FT15" s="144"/>
      <c r="FU15" s="144"/>
      <c r="FV15" s="144"/>
      <c r="FW15" s="144"/>
      <c r="FX15" s="144"/>
      <c r="FY15" s="144"/>
      <c r="FZ15" s="144"/>
      <c r="GA15" s="144"/>
      <c r="GB15" s="144"/>
      <c r="GC15" s="144"/>
      <c r="GD15" s="144"/>
      <c r="GE15" s="144"/>
      <c r="GF15" s="144"/>
      <c r="GG15" s="144"/>
      <c r="GH15" s="144"/>
      <c r="GI15" s="144"/>
      <c r="GJ15" s="144"/>
      <c r="GK15" s="144"/>
      <c r="GL15" s="144"/>
      <c r="GM15" s="144"/>
      <c r="GN15" s="144"/>
      <c r="GO15" s="144"/>
      <c r="GP15" s="144"/>
      <c r="GQ15" s="144"/>
      <c r="GR15" s="144"/>
      <c r="GS15" s="144"/>
      <c r="GT15" s="144"/>
      <c r="GU15" s="144"/>
      <c r="GV15" s="144"/>
      <c r="GW15" s="144"/>
      <c r="GX15" s="144"/>
      <c r="GY15" s="144"/>
      <c r="GZ15" s="144"/>
      <c r="HA15" s="144"/>
      <c r="HB15" s="144"/>
      <c r="HC15" s="144"/>
      <c r="HD15" s="144"/>
      <c r="HE15" s="144"/>
      <c r="HF15" s="144"/>
      <c r="HG15" s="144"/>
      <c r="HH15" s="144"/>
      <c r="HI15" s="144"/>
      <c r="HJ15" s="144"/>
      <c r="HK15" s="144"/>
      <c r="HL15" s="144"/>
      <c r="HM15" s="144"/>
      <c r="HN15" s="144"/>
      <c r="HO15" s="144"/>
      <c r="HP15" s="144"/>
      <c r="HQ15" s="144"/>
      <c r="HR15" s="144"/>
      <c r="HS15" s="144"/>
      <c r="HT15" s="144"/>
      <c r="HU15" s="144"/>
      <c r="XED15" s="162"/>
      <c r="XEE15" s="162"/>
      <c r="XEF15" s="162"/>
      <c r="XEG15" s="162"/>
      <c r="XEH15" s="162"/>
      <c r="XEI15" s="162"/>
      <c r="XEJ15" s="162"/>
      <c r="XEK15" s="162"/>
      <c r="XEL15" s="162"/>
      <c r="XEM15" s="162"/>
      <c r="XEN15" s="162"/>
      <c r="XEO15" s="162"/>
      <c r="XEP15" s="162"/>
      <c r="XEQ15" s="162"/>
      <c r="XER15" s="162"/>
      <c r="XES15" s="162"/>
      <c r="XET15" s="162"/>
      <c r="XEU15" s="162"/>
      <c r="XEV15" s="162"/>
      <c r="XEW15" s="162"/>
    </row>
    <row r="16" s="143" customFormat="1" customHeight="1" spans="1:229 16358:16377">
      <c r="A16" s="154">
        <v>13</v>
      </c>
      <c r="B16" s="154" t="s">
        <v>62</v>
      </c>
      <c r="C16" s="155" t="s">
        <v>63</v>
      </c>
      <c r="D16" s="25">
        <v>1</v>
      </c>
      <c r="E16" s="154" t="s">
        <v>54</v>
      </c>
      <c r="F16" s="156">
        <v>1</v>
      </c>
      <c r="G16" s="157">
        <v>38651</v>
      </c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44"/>
      <c r="BC16" s="144"/>
      <c r="BD16" s="144"/>
      <c r="BE16" s="144"/>
      <c r="BF16" s="144"/>
      <c r="BG16" s="144"/>
      <c r="BH16" s="144"/>
      <c r="BI16" s="144"/>
      <c r="BJ16" s="144"/>
      <c r="BK16" s="144"/>
      <c r="BL16" s="144"/>
      <c r="BM16" s="144"/>
      <c r="BN16" s="144"/>
      <c r="BO16" s="144"/>
      <c r="BP16" s="144"/>
      <c r="BQ16" s="144"/>
      <c r="BR16" s="144"/>
      <c r="BS16" s="144"/>
      <c r="BT16" s="144"/>
      <c r="BU16" s="144"/>
      <c r="BV16" s="144"/>
      <c r="BW16" s="144"/>
      <c r="BX16" s="144"/>
      <c r="BY16" s="144"/>
      <c r="BZ16" s="144"/>
      <c r="CA16" s="144"/>
      <c r="CB16" s="144"/>
      <c r="CC16" s="144"/>
      <c r="CD16" s="144"/>
      <c r="CE16" s="144"/>
      <c r="CF16" s="144"/>
      <c r="CG16" s="144"/>
      <c r="CH16" s="144"/>
      <c r="CI16" s="144"/>
      <c r="CJ16" s="144"/>
      <c r="CK16" s="144"/>
      <c r="CL16" s="144"/>
      <c r="CM16" s="144"/>
      <c r="CN16" s="144"/>
      <c r="CO16" s="144"/>
      <c r="CP16" s="144"/>
      <c r="CQ16" s="144"/>
      <c r="CR16" s="144"/>
      <c r="CS16" s="144"/>
      <c r="CT16" s="144"/>
      <c r="CU16" s="144"/>
      <c r="CV16" s="144"/>
      <c r="CW16" s="144"/>
      <c r="CX16" s="144"/>
      <c r="CY16" s="144"/>
      <c r="CZ16" s="144"/>
      <c r="DA16" s="144"/>
      <c r="DB16" s="144"/>
      <c r="DC16" s="144"/>
      <c r="DD16" s="144"/>
      <c r="DE16" s="144"/>
      <c r="DF16" s="144"/>
      <c r="DG16" s="144"/>
      <c r="DH16" s="144"/>
      <c r="DI16" s="144"/>
      <c r="DJ16" s="144"/>
      <c r="DK16" s="144"/>
      <c r="DL16" s="144"/>
      <c r="DM16" s="144"/>
      <c r="DN16" s="144"/>
      <c r="DO16" s="144"/>
      <c r="DP16" s="144"/>
      <c r="DQ16" s="144"/>
      <c r="DR16" s="144"/>
      <c r="DS16" s="144"/>
      <c r="DT16" s="144"/>
      <c r="DU16" s="144"/>
      <c r="DV16" s="144"/>
      <c r="DW16" s="144"/>
      <c r="DX16" s="144"/>
      <c r="DY16" s="144"/>
      <c r="DZ16" s="144"/>
      <c r="EA16" s="144"/>
      <c r="EB16" s="144"/>
      <c r="EC16" s="144"/>
      <c r="ED16" s="144"/>
      <c r="EE16" s="144"/>
      <c r="EF16" s="144"/>
      <c r="EG16" s="144"/>
      <c r="EH16" s="144"/>
      <c r="EI16" s="144"/>
      <c r="EJ16" s="144"/>
      <c r="EK16" s="144"/>
      <c r="EL16" s="144"/>
      <c r="EM16" s="144"/>
      <c r="EN16" s="144"/>
      <c r="EO16" s="144"/>
      <c r="EP16" s="144"/>
      <c r="EQ16" s="144"/>
      <c r="ER16" s="144"/>
      <c r="ES16" s="144"/>
      <c r="ET16" s="144"/>
      <c r="EU16" s="144"/>
      <c r="EV16" s="144"/>
      <c r="EW16" s="144"/>
      <c r="EX16" s="144"/>
      <c r="EY16" s="144"/>
      <c r="EZ16" s="144"/>
      <c r="FA16" s="144"/>
      <c r="FB16" s="144"/>
      <c r="FC16" s="144"/>
      <c r="FD16" s="144"/>
      <c r="FE16" s="144"/>
      <c r="FF16" s="144"/>
      <c r="FG16" s="144"/>
      <c r="FH16" s="144"/>
      <c r="FI16" s="144"/>
      <c r="FJ16" s="144"/>
      <c r="FK16" s="144"/>
      <c r="FL16" s="144"/>
      <c r="FM16" s="144"/>
      <c r="FN16" s="144"/>
      <c r="FO16" s="144"/>
      <c r="FP16" s="144"/>
      <c r="FQ16" s="144"/>
      <c r="FR16" s="144"/>
      <c r="FS16" s="144"/>
      <c r="FT16" s="144"/>
      <c r="FU16" s="144"/>
      <c r="FV16" s="144"/>
      <c r="FW16" s="144"/>
      <c r="FX16" s="144"/>
      <c r="FY16" s="144"/>
      <c r="FZ16" s="144"/>
      <c r="GA16" s="144"/>
      <c r="GB16" s="144"/>
      <c r="GC16" s="144"/>
      <c r="GD16" s="144"/>
      <c r="GE16" s="144"/>
      <c r="GF16" s="144"/>
      <c r="GG16" s="144"/>
      <c r="GH16" s="144"/>
      <c r="GI16" s="144"/>
      <c r="GJ16" s="144"/>
      <c r="GK16" s="144"/>
      <c r="GL16" s="144"/>
      <c r="GM16" s="144"/>
      <c r="GN16" s="144"/>
      <c r="GO16" s="144"/>
      <c r="GP16" s="144"/>
      <c r="GQ16" s="144"/>
      <c r="GR16" s="144"/>
      <c r="GS16" s="144"/>
      <c r="GT16" s="144"/>
      <c r="GU16" s="144"/>
      <c r="GV16" s="144"/>
      <c r="GW16" s="144"/>
      <c r="GX16" s="144"/>
      <c r="GY16" s="144"/>
      <c r="GZ16" s="144"/>
      <c r="HA16" s="144"/>
      <c r="HB16" s="144"/>
      <c r="HC16" s="144"/>
      <c r="HD16" s="144"/>
      <c r="HE16" s="144"/>
      <c r="HF16" s="144"/>
      <c r="HG16" s="144"/>
      <c r="HH16" s="144"/>
      <c r="HI16" s="144"/>
      <c r="HJ16" s="144"/>
      <c r="HK16" s="144"/>
      <c r="HL16" s="144"/>
      <c r="HM16" s="144"/>
      <c r="HN16" s="144"/>
      <c r="HO16" s="144"/>
      <c r="HP16" s="144"/>
      <c r="HQ16" s="144"/>
      <c r="HR16" s="144"/>
      <c r="HS16" s="144"/>
      <c r="HT16" s="144"/>
      <c r="HU16" s="144"/>
      <c r="XED16" s="162"/>
      <c r="XEE16" s="162"/>
      <c r="XEF16" s="162"/>
      <c r="XEG16" s="162"/>
      <c r="XEH16" s="162"/>
      <c r="XEI16" s="162"/>
      <c r="XEJ16" s="162"/>
      <c r="XEK16" s="162"/>
      <c r="XEL16" s="162"/>
      <c r="XEM16" s="162"/>
      <c r="XEN16" s="162"/>
      <c r="XEO16" s="162"/>
      <c r="XEP16" s="162"/>
      <c r="XEQ16" s="162"/>
      <c r="XER16" s="162"/>
      <c r="XES16" s="162"/>
      <c r="XET16" s="162"/>
      <c r="XEU16" s="162"/>
      <c r="XEV16" s="162"/>
      <c r="XEW16" s="162"/>
    </row>
    <row r="17" s="143" customFormat="1" customHeight="1" spans="1:229 16358:16377">
      <c r="A17" s="154">
        <v>14</v>
      </c>
      <c r="B17" s="25" t="s">
        <v>64</v>
      </c>
      <c r="C17" s="155"/>
      <c r="D17" s="25">
        <v>1</v>
      </c>
      <c r="E17" s="154" t="s">
        <v>47</v>
      </c>
      <c r="F17" s="156">
        <v>1</v>
      </c>
      <c r="G17" s="157">
        <v>38607</v>
      </c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144"/>
      <c r="AU17" s="144"/>
      <c r="AV17" s="144"/>
      <c r="AW17" s="144"/>
      <c r="AX17" s="144"/>
      <c r="AY17" s="144"/>
      <c r="AZ17" s="144"/>
      <c r="BA17" s="144"/>
      <c r="BB17" s="144"/>
      <c r="BC17" s="144"/>
      <c r="BD17" s="144"/>
      <c r="BE17" s="144"/>
      <c r="BF17" s="144"/>
      <c r="BG17" s="144"/>
      <c r="BH17" s="144"/>
      <c r="BI17" s="144"/>
      <c r="BJ17" s="144"/>
      <c r="BK17" s="144"/>
      <c r="BL17" s="144"/>
      <c r="BM17" s="144"/>
      <c r="BN17" s="144"/>
      <c r="BO17" s="144"/>
      <c r="BP17" s="144"/>
      <c r="BQ17" s="144"/>
      <c r="BR17" s="144"/>
      <c r="BS17" s="144"/>
      <c r="BT17" s="144"/>
      <c r="BU17" s="144"/>
      <c r="BV17" s="144"/>
      <c r="BW17" s="144"/>
      <c r="BX17" s="144"/>
      <c r="BY17" s="144"/>
      <c r="BZ17" s="144"/>
      <c r="CA17" s="144"/>
      <c r="CB17" s="144"/>
      <c r="CC17" s="144"/>
      <c r="CD17" s="144"/>
      <c r="CE17" s="144"/>
      <c r="CF17" s="144"/>
      <c r="CG17" s="144"/>
      <c r="CH17" s="144"/>
      <c r="CI17" s="144"/>
      <c r="CJ17" s="144"/>
      <c r="CK17" s="144"/>
      <c r="CL17" s="144"/>
      <c r="CM17" s="144"/>
      <c r="CN17" s="144"/>
      <c r="CO17" s="144"/>
      <c r="CP17" s="144"/>
      <c r="CQ17" s="144"/>
      <c r="CR17" s="144"/>
      <c r="CS17" s="144"/>
      <c r="CT17" s="144"/>
      <c r="CU17" s="144"/>
      <c r="CV17" s="144"/>
      <c r="CW17" s="144"/>
      <c r="CX17" s="144"/>
      <c r="CY17" s="144"/>
      <c r="CZ17" s="144"/>
      <c r="DA17" s="144"/>
      <c r="DB17" s="144"/>
      <c r="DC17" s="144"/>
      <c r="DD17" s="144"/>
      <c r="DE17" s="144"/>
      <c r="DF17" s="144"/>
      <c r="DG17" s="144"/>
      <c r="DH17" s="144"/>
      <c r="DI17" s="144"/>
      <c r="DJ17" s="144"/>
      <c r="DK17" s="144"/>
      <c r="DL17" s="144"/>
      <c r="DM17" s="144"/>
      <c r="DN17" s="144"/>
      <c r="DO17" s="144"/>
      <c r="DP17" s="144"/>
      <c r="DQ17" s="144"/>
      <c r="DR17" s="144"/>
      <c r="DS17" s="144"/>
      <c r="DT17" s="144"/>
      <c r="DU17" s="144"/>
      <c r="DV17" s="144"/>
      <c r="DW17" s="144"/>
      <c r="DX17" s="144"/>
      <c r="DY17" s="144"/>
      <c r="DZ17" s="144"/>
      <c r="EA17" s="144"/>
      <c r="EB17" s="144"/>
      <c r="EC17" s="144"/>
      <c r="ED17" s="144"/>
      <c r="EE17" s="144"/>
      <c r="EF17" s="144"/>
      <c r="EG17" s="144"/>
      <c r="EH17" s="144"/>
      <c r="EI17" s="144"/>
      <c r="EJ17" s="144"/>
      <c r="EK17" s="144"/>
      <c r="EL17" s="144"/>
      <c r="EM17" s="144"/>
      <c r="EN17" s="144"/>
      <c r="EO17" s="144"/>
      <c r="EP17" s="144"/>
      <c r="EQ17" s="144"/>
      <c r="ER17" s="144"/>
      <c r="ES17" s="144"/>
      <c r="ET17" s="144"/>
      <c r="EU17" s="144"/>
      <c r="EV17" s="144"/>
      <c r="EW17" s="144"/>
      <c r="EX17" s="144"/>
      <c r="EY17" s="144"/>
      <c r="EZ17" s="144"/>
      <c r="FA17" s="144"/>
      <c r="FB17" s="144"/>
      <c r="FC17" s="144"/>
      <c r="FD17" s="144"/>
      <c r="FE17" s="144"/>
      <c r="FF17" s="144"/>
      <c r="FG17" s="144"/>
      <c r="FH17" s="144"/>
      <c r="FI17" s="144"/>
      <c r="FJ17" s="144"/>
      <c r="FK17" s="144"/>
      <c r="FL17" s="144"/>
      <c r="FM17" s="144"/>
      <c r="FN17" s="144"/>
      <c r="FO17" s="144"/>
      <c r="FP17" s="144"/>
      <c r="FQ17" s="144"/>
      <c r="FR17" s="144"/>
      <c r="FS17" s="144"/>
      <c r="FT17" s="144"/>
      <c r="FU17" s="144"/>
      <c r="FV17" s="144"/>
      <c r="FW17" s="144"/>
      <c r="FX17" s="144"/>
      <c r="FY17" s="144"/>
      <c r="FZ17" s="144"/>
      <c r="GA17" s="144"/>
      <c r="GB17" s="144"/>
      <c r="GC17" s="144"/>
      <c r="GD17" s="144"/>
      <c r="GE17" s="144"/>
      <c r="GF17" s="144"/>
      <c r="GG17" s="144"/>
      <c r="GH17" s="144"/>
      <c r="GI17" s="144"/>
      <c r="GJ17" s="144"/>
      <c r="GK17" s="144"/>
      <c r="GL17" s="144"/>
      <c r="GM17" s="144"/>
      <c r="GN17" s="144"/>
      <c r="GO17" s="144"/>
      <c r="GP17" s="144"/>
      <c r="GQ17" s="144"/>
      <c r="GR17" s="144"/>
      <c r="GS17" s="144"/>
      <c r="GT17" s="144"/>
      <c r="GU17" s="144"/>
      <c r="GV17" s="144"/>
      <c r="GW17" s="144"/>
      <c r="GX17" s="144"/>
      <c r="GY17" s="144"/>
      <c r="GZ17" s="144"/>
      <c r="HA17" s="144"/>
      <c r="HB17" s="144"/>
      <c r="HC17" s="144"/>
      <c r="HD17" s="144"/>
      <c r="HE17" s="144"/>
      <c r="HF17" s="144"/>
      <c r="HG17" s="144"/>
      <c r="HH17" s="144"/>
      <c r="HI17" s="144"/>
      <c r="HJ17" s="144"/>
      <c r="HK17" s="144"/>
      <c r="HL17" s="144"/>
      <c r="HM17" s="144"/>
      <c r="HN17" s="144"/>
      <c r="HO17" s="144"/>
      <c r="HP17" s="144"/>
      <c r="HQ17" s="144"/>
      <c r="HR17" s="144"/>
      <c r="HS17" s="144"/>
      <c r="HT17" s="144"/>
      <c r="HU17" s="144"/>
      <c r="XED17" s="162"/>
      <c r="XEE17" s="162"/>
      <c r="XEF17" s="162"/>
      <c r="XEG17" s="162"/>
      <c r="XEH17" s="162"/>
      <c r="XEI17" s="162"/>
      <c r="XEJ17" s="162"/>
      <c r="XEK17" s="162"/>
      <c r="XEL17" s="162"/>
      <c r="XEM17" s="162"/>
      <c r="XEN17" s="162"/>
      <c r="XEO17" s="162"/>
      <c r="XEP17" s="162"/>
      <c r="XEQ17" s="162"/>
      <c r="XER17" s="162"/>
      <c r="XES17" s="162"/>
      <c r="XET17" s="162"/>
      <c r="XEU17" s="162"/>
      <c r="XEV17" s="162"/>
      <c r="XEW17" s="162"/>
    </row>
    <row r="18" s="143" customFormat="1" customHeight="1" spans="1:229 16358:16377">
      <c r="A18" s="154">
        <v>15</v>
      </c>
      <c r="B18" s="163" t="s">
        <v>65</v>
      </c>
      <c r="C18" s="155"/>
      <c r="D18" s="25">
        <v>1</v>
      </c>
      <c r="E18" s="25" t="s">
        <v>66</v>
      </c>
      <c r="F18" s="156">
        <v>2</v>
      </c>
      <c r="G18" s="157">
        <v>38610</v>
      </c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44"/>
      <c r="BL18" s="144"/>
      <c r="BM18" s="144"/>
      <c r="BN18" s="144"/>
      <c r="BO18" s="144"/>
      <c r="BP18" s="144"/>
      <c r="BQ18" s="144"/>
      <c r="BR18" s="144"/>
      <c r="BS18" s="144"/>
      <c r="BT18" s="144"/>
      <c r="BU18" s="144"/>
      <c r="BV18" s="144"/>
      <c r="BW18" s="144"/>
      <c r="BX18" s="144"/>
      <c r="BY18" s="144"/>
      <c r="BZ18" s="144"/>
      <c r="CA18" s="144"/>
      <c r="CB18" s="144"/>
      <c r="CC18" s="144"/>
      <c r="CD18" s="144"/>
      <c r="CE18" s="144"/>
      <c r="CF18" s="144"/>
      <c r="CG18" s="144"/>
      <c r="CH18" s="144"/>
      <c r="CI18" s="144"/>
      <c r="CJ18" s="144"/>
      <c r="CK18" s="144"/>
      <c r="CL18" s="144"/>
      <c r="CM18" s="144"/>
      <c r="CN18" s="144"/>
      <c r="CO18" s="144"/>
      <c r="CP18" s="144"/>
      <c r="CQ18" s="144"/>
      <c r="CR18" s="144"/>
      <c r="CS18" s="144"/>
      <c r="CT18" s="144"/>
      <c r="CU18" s="144"/>
      <c r="CV18" s="144"/>
      <c r="CW18" s="144"/>
      <c r="CX18" s="144"/>
      <c r="CY18" s="144"/>
      <c r="CZ18" s="144"/>
      <c r="DA18" s="144"/>
      <c r="DB18" s="144"/>
      <c r="DC18" s="144"/>
      <c r="DD18" s="144"/>
      <c r="DE18" s="144"/>
      <c r="DF18" s="144"/>
      <c r="DG18" s="144"/>
      <c r="DH18" s="144"/>
      <c r="DI18" s="144"/>
      <c r="DJ18" s="144"/>
      <c r="DK18" s="144"/>
      <c r="DL18" s="144"/>
      <c r="DM18" s="144"/>
      <c r="DN18" s="144"/>
      <c r="DO18" s="144"/>
      <c r="DP18" s="144"/>
      <c r="DQ18" s="144"/>
      <c r="DR18" s="144"/>
      <c r="DS18" s="144"/>
      <c r="DT18" s="144"/>
      <c r="DU18" s="144"/>
      <c r="DV18" s="144"/>
      <c r="DW18" s="144"/>
      <c r="DX18" s="144"/>
      <c r="DY18" s="144"/>
      <c r="DZ18" s="144"/>
      <c r="EA18" s="144"/>
      <c r="EB18" s="144"/>
      <c r="EC18" s="144"/>
      <c r="ED18" s="144"/>
      <c r="EE18" s="144"/>
      <c r="EF18" s="144"/>
      <c r="EG18" s="144"/>
      <c r="EH18" s="144"/>
      <c r="EI18" s="144"/>
      <c r="EJ18" s="144"/>
      <c r="EK18" s="144"/>
      <c r="EL18" s="144"/>
      <c r="EM18" s="144"/>
      <c r="EN18" s="144"/>
      <c r="EO18" s="144"/>
      <c r="EP18" s="144"/>
      <c r="EQ18" s="144"/>
      <c r="ER18" s="144"/>
      <c r="ES18" s="144"/>
      <c r="ET18" s="144"/>
      <c r="EU18" s="144"/>
      <c r="EV18" s="144"/>
      <c r="EW18" s="144"/>
      <c r="EX18" s="144"/>
      <c r="EY18" s="144"/>
      <c r="EZ18" s="144"/>
      <c r="FA18" s="144"/>
      <c r="FB18" s="144"/>
      <c r="FC18" s="144"/>
      <c r="FD18" s="144"/>
      <c r="FE18" s="144"/>
      <c r="FF18" s="144"/>
      <c r="FG18" s="144"/>
      <c r="FH18" s="144"/>
      <c r="FI18" s="144"/>
      <c r="FJ18" s="144"/>
      <c r="FK18" s="144"/>
      <c r="FL18" s="144"/>
      <c r="FM18" s="144"/>
      <c r="FN18" s="144"/>
      <c r="FO18" s="144"/>
      <c r="FP18" s="144"/>
      <c r="FQ18" s="144"/>
      <c r="FR18" s="144"/>
      <c r="FS18" s="144"/>
      <c r="FT18" s="144"/>
      <c r="FU18" s="144"/>
      <c r="FV18" s="144"/>
      <c r="FW18" s="144"/>
      <c r="FX18" s="144"/>
      <c r="FY18" s="144"/>
      <c r="FZ18" s="144"/>
      <c r="GA18" s="144"/>
      <c r="GB18" s="144"/>
      <c r="GC18" s="144"/>
      <c r="GD18" s="144"/>
      <c r="GE18" s="144"/>
      <c r="GF18" s="144"/>
      <c r="GG18" s="144"/>
      <c r="GH18" s="144"/>
      <c r="GI18" s="144"/>
      <c r="GJ18" s="144"/>
      <c r="GK18" s="144"/>
      <c r="GL18" s="144"/>
      <c r="GM18" s="144"/>
      <c r="GN18" s="144"/>
      <c r="GO18" s="144"/>
      <c r="GP18" s="144"/>
      <c r="GQ18" s="144"/>
      <c r="GR18" s="144"/>
      <c r="GS18" s="144"/>
      <c r="GT18" s="144"/>
      <c r="GU18" s="144"/>
      <c r="GV18" s="144"/>
      <c r="GW18" s="144"/>
      <c r="GX18" s="144"/>
      <c r="GY18" s="144"/>
      <c r="GZ18" s="144"/>
      <c r="HA18" s="144"/>
      <c r="HB18" s="144"/>
      <c r="HC18" s="144"/>
      <c r="HD18" s="144"/>
      <c r="HE18" s="144"/>
      <c r="HF18" s="144"/>
      <c r="HG18" s="144"/>
      <c r="HH18" s="144"/>
      <c r="HI18" s="144"/>
      <c r="HJ18" s="144"/>
      <c r="HK18" s="144"/>
      <c r="HL18" s="144"/>
      <c r="HM18" s="144"/>
      <c r="HN18" s="144"/>
      <c r="HO18" s="144"/>
      <c r="HP18" s="144"/>
      <c r="HQ18" s="144"/>
      <c r="HR18" s="144"/>
      <c r="HS18" s="144"/>
      <c r="HT18" s="144"/>
      <c r="HU18" s="144"/>
      <c r="XED18" s="162"/>
      <c r="XEE18" s="162"/>
      <c r="XEF18" s="162"/>
      <c r="XEG18" s="162"/>
      <c r="XEH18" s="162"/>
      <c r="XEI18" s="162"/>
      <c r="XEJ18" s="162"/>
      <c r="XEK18" s="162"/>
      <c r="XEL18" s="162"/>
      <c r="XEM18" s="162"/>
      <c r="XEN18" s="162"/>
      <c r="XEO18" s="162"/>
      <c r="XEP18" s="162"/>
      <c r="XEQ18" s="162"/>
      <c r="XER18" s="162"/>
      <c r="XES18" s="162"/>
      <c r="XET18" s="162"/>
      <c r="XEU18" s="162"/>
      <c r="XEV18" s="162"/>
      <c r="XEW18" s="162"/>
    </row>
    <row r="19" s="143" customFormat="1" customHeight="1" spans="1:229 16358:16377">
      <c r="A19" s="154">
        <v>16</v>
      </c>
      <c r="B19" s="164" t="s">
        <v>67</v>
      </c>
      <c r="C19" s="155" t="s">
        <v>68</v>
      </c>
      <c r="D19" s="25">
        <v>1</v>
      </c>
      <c r="E19" s="154" t="s">
        <v>54</v>
      </c>
      <c r="F19" s="156">
        <v>2</v>
      </c>
      <c r="G19" s="157">
        <v>38610</v>
      </c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  <c r="BO19" s="144"/>
      <c r="BP19" s="144"/>
      <c r="BQ19" s="144"/>
      <c r="BR19" s="144"/>
      <c r="BS19" s="144"/>
      <c r="BT19" s="144"/>
      <c r="BU19" s="144"/>
      <c r="BV19" s="144"/>
      <c r="BW19" s="144"/>
      <c r="BX19" s="144"/>
      <c r="BY19" s="144"/>
      <c r="BZ19" s="144"/>
      <c r="CA19" s="144"/>
      <c r="CB19" s="144"/>
      <c r="CC19" s="144"/>
      <c r="CD19" s="144"/>
      <c r="CE19" s="144"/>
      <c r="CF19" s="144"/>
      <c r="CG19" s="144"/>
      <c r="CH19" s="144"/>
      <c r="CI19" s="144"/>
      <c r="CJ19" s="144"/>
      <c r="CK19" s="144"/>
      <c r="CL19" s="144"/>
      <c r="CM19" s="144"/>
      <c r="CN19" s="144"/>
      <c r="CO19" s="144"/>
      <c r="CP19" s="144"/>
      <c r="CQ19" s="144"/>
      <c r="CR19" s="144"/>
      <c r="CS19" s="144"/>
      <c r="CT19" s="144"/>
      <c r="CU19" s="144"/>
      <c r="CV19" s="144"/>
      <c r="CW19" s="144"/>
      <c r="CX19" s="144"/>
      <c r="CY19" s="144"/>
      <c r="CZ19" s="144"/>
      <c r="DA19" s="144"/>
      <c r="DB19" s="144"/>
      <c r="DC19" s="144"/>
      <c r="DD19" s="144"/>
      <c r="DE19" s="144"/>
      <c r="DF19" s="144"/>
      <c r="DG19" s="144"/>
      <c r="DH19" s="144"/>
      <c r="DI19" s="144"/>
      <c r="DJ19" s="144"/>
      <c r="DK19" s="144"/>
      <c r="DL19" s="144"/>
      <c r="DM19" s="144"/>
      <c r="DN19" s="144"/>
      <c r="DO19" s="144"/>
      <c r="DP19" s="144"/>
      <c r="DQ19" s="144"/>
      <c r="DR19" s="144"/>
      <c r="DS19" s="144"/>
      <c r="DT19" s="144"/>
      <c r="DU19" s="144"/>
      <c r="DV19" s="144"/>
      <c r="DW19" s="144"/>
      <c r="DX19" s="144"/>
      <c r="DY19" s="144"/>
      <c r="DZ19" s="144"/>
      <c r="EA19" s="144"/>
      <c r="EB19" s="144"/>
      <c r="EC19" s="144"/>
      <c r="ED19" s="144"/>
      <c r="EE19" s="144"/>
      <c r="EF19" s="144"/>
      <c r="EG19" s="144"/>
      <c r="EH19" s="144"/>
      <c r="EI19" s="144"/>
      <c r="EJ19" s="144"/>
      <c r="EK19" s="144"/>
      <c r="EL19" s="144"/>
      <c r="EM19" s="144"/>
      <c r="EN19" s="144"/>
      <c r="EO19" s="144"/>
      <c r="EP19" s="144"/>
      <c r="EQ19" s="144"/>
      <c r="ER19" s="144"/>
      <c r="ES19" s="144"/>
      <c r="ET19" s="144"/>
      <c r="EU19" s="144"/>
      <c r="EV19" s="144"/>
      <c r="EW19" s="144"/>
      <c r="EX19" s="144"/>
      <c r="EY19" s="144"/>
      <c r="EZ19" s="144"/>
      <c r="FA19" s="144"/>
      <c r="FB19" s="144"/>
      <c r="FC19" s="144"/>
      <c r="FD19" s="144"/>
      <c r="FE19" s="144"/>
      <c r="FF19" s="144"/>
      <c r="FG19" s="144"/>
      <c r="FH19" s="144"/>
      <c r="FI19" s="144"/>
      <c r="FJ19" s="144"/>
      <c r="FK19" s="144"/>
      <c r="FL19" s="144"/>
      <c r="FM19" s="144"/>
      <c r="FN19" s="144"/>
      <c r="FO19" s="144"/>
      <c r="FP19" s="144"/>
      <c r="FQ19" s="144"/>
      <c r="FR19" s="144"/>
      <c r="FS19" s="144"/>
      <c r="FT19" s="144"/>
      <c r="FU19" s="144"/>
      <c r="FV19" s="144"/>
      <c r="FW19" s="144"/>
      <c r="FX19" s="144"/>
      <c r="FY19" s="144"/>
      <c r="FZ19" s="144"/>
      <c r="GA19" s="144"/>
      <c r="GB19" s="144"/>
      <c r="GC19" s="144"/>
      <c r="GD19" s="144"/>
      <c r="GE19" s="144"/>
      <c r="GF19" s="144"/>
      <c r="GG19" s="144"/>
      <c r="GH19" s="144"/>
      <c r="GI19" s="144"/>
      <c r="GJ19" s="144"/>
      <c r="GK19" s="144"/>
      <c r="GL19" s="144"/>
      <c r="GM19" s="144"/>
      <c r="GN19" s="144"/>
      <c r="GO19" s="144"/>
      <c r="GP19" s="144"/>
      <c r="GQ19" s="144"/>
      <c r="GR19" s="144"/>
      <c r="GS19" s="144"/>
      <c r="GT19" s="144"/>
      <c r="GU19" s="144"/>
      <c r="GV19" s="144"/>
      <c r="GW19" s="144"/>
      <c r="GX19" s="144"/>
      <c r="GY19" s="144"/>
      <c r="GZ19" s="144"/>
      <c r="HA19" s="144"/>
      <c r="HB19" s="144"/>
      <c r="HC19" s="144"/>
      <c r="HD19" s="144"/>
      <c r="HE19" s="144"/>
      <c r="HF19" s="144"/>
      <c r="HG19" s="144"/>
      <c r="HH19" s="144"/>
      <c r="HI19" s="144"/>
      <c r="HJ19" s="144"/>
      <c r="HK19" s="144"/>
      <c r="HL19" s="144"/>
      <c r="HM19" s="144"/>
      <c r="HN19" s="144"/>
      <c r="HO19" s="144"/>
      <c r="HP19" s="144"/>
      <c r="HQ19" s="144"/>
      <c r="HR19" s="144"/>
      <c r="HS19" s="144"/>
      <c r="HT19" s="144"/>
      <c r="HU19" s="144"/>
      <c r="XED19" s="162"/>
      <c r="XEE19" s="162"/>
      <c r="XEF19" s="162"/>
      <c r="XEG19" s="162"/>
      <c r="XEH19" s="162"/>
      <c r="XEI19" s="162"/>
      <c r="XEJ19" s="162"/>
      <c r="XEK19" s="162"/>
      <c r="XEL19" s="162"/>
      <c r="XEM19" s="162"/>
      <c r="XEN19" s="162"/>
      <c r="XEO19" s="162"/>
      <c r="XEP19" s="162"/>
      <c r="XEQ19" s="162"/>
      <c r="XER19" s="162"/>
      <c r="XES19" s="162"/>
      <c r="XET19" s="162"/>
      <c r="XEU19" s="162"/>
      <c r="XEV19" s="162"/>
      <c r="XEW19" s="162"/>
    </row>
    <row r="20" s="143" customFormat="1" customHeight="1" spans="1:229 16358:16377">
      <c r="A20" s="154">
        <v>17</v>
      </c>
      <c r="B20" s="164" t="s">
        <v>69</v>
      </c>
      <c r="C20" s="155"/>
      <c r="D20" s="25">
        <v>1</v>
      </c>
      <c r="E20" s="154" t="s">
        <v>70</v>
      </c>
      <c r="F20" s="156">
        <v>15</v>
      </c>
      <c r="G20" s="157">
        <v>40643</v>
      </c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4"/>
      <c r="CU20" s="144"/>
      <c r="CV20" s="144"/>
      <c r="CW20" s="144"/>
      <c r="CX20" s="144"/>
      <c r="CY20" s="144"/>
      <c r="CZ20" s="144"/>
      <c r="DA20" s="144"/>
      <c r="DB20" s="144"/>
      <c r="DC20" s="144"/>
      <c r="DD20" s="144"/>
      <c r="DE20" s="144"/>
      <c r="DF20" s="144"/>
      <c r="DG20" s="144"/>
      <c r="DH20" s="144"/>
      <c r="DI20" s="144"/>
      <c r="DJ20" s="144"/>
      <c r="DK20" s="144"/>
      <c r="DL20" s="144"/>
      <c r="DM20" s="144"/>
      <c r="DN20" s="144"/>
      <c r="DO20" s="144"/>
      <c r="DP20" s="144"/>
      <c r="DQ20" s="144"/>
      <c r="DR20" s="144"/>
      <c r="DS20" s="144"/>
      <c r="DT20" s="144"/>
      <c r="DU20" s="144"/>
      <c r="DV20" s="144"/>
      <c r="DW20" s="144"/>
      <c r="DX20" s="144"/>
      <c r="DY20" s="144"/>
      <c r="DZ20" s="144"/>
      <c r="EA20" s="144"/>
      <c r="EB20" s="144"/>
      <c r="EC20" s="144"/>
      <c r="ED20" s="144"/>
      <c r="EE20" s="144"/>
      <c r="EF20" s="144"/>
      <c r="EG20" s="144"/>
      <c r="EH20" s="144"/>
      <c r="EI20" s="144"/>
      <c r="EJ20" s="144"/>
      <c r="EK20" s="144"/>
      <c r="EL20" s="144"/>
      <c r="EM20" s="144"/>
      <c r="EN20" s="144"/>
      <c r="EO20" s="144"/>
      <c r="EP20" s="144"/>
      <c r="EQ20" s="144"/>
      <c r="ER20" s="144"/>
      <c r="ES20" s="144"/>
      <c r="ET20" s="144"/>
      <c r="EU20" s="144"/>
      <c r="EV20" s="144"/>
      <c r="EW20" s="144"/>
      <c r="EX20" s="144"/>
      <c r="EY20" s="144"/>
      <c r="EZ20" s="144"/>
      <c r="FA20" s="144"/>
      <c r="FB20" s="144"/>
      <c r="FC20" s="144"/>
      <c r="FD20" s="144"/>
      <c r="FE20" s="144"/>
      <c r="FF20" s="144"/>
      <c r="FG20" s="144"/>
      <c r="FH20" s="144"/>
      <c r="FI20" s="144"/>
      <c r="FJ20" s="144"/>
      <c r="FK20" s="144"/>
      <c r="FL20" s="144"/>
      <c r="FM20" s="144"/>
      <c r="FN20" s="144"/>
      <c r="FO20" s="144"/>
      <c r="FP20" s="144"/>
      <c r="FQ20" s="144"/>
      <c r="FR20" s="144"/>
      <c r="FS20" s="144"/>
      <c r="FT20" s="144"/>
      <c r="FU20" s="144"/>
      <c r="FV20" s="144"/>
      <c r="FW20" s="144"/>
      <c r="FX20" s="144"/>
      <c r="FY20" s="144"/>
      <c r="FZ20" s="144"/>
      <c r="GA20" s="144"/>
      <c r="GB20" s="144"/>
      <c r="GC20" s="144"/>
      <c r="GD20" s="144"/>
      <c r="GE20" s="144"/>
      <c r="GF20" s="144"/>
      <c r="GG20" s="144"/>
      <c r="GH20" s="144"/>
      <c r="GI20" s="144"/>
      <c r="GJ20" s="144"/>
      <c r="GK20" s="144"/>
      <c r="GL20" s="144"/>
      <c r="GM20" s="144"/>
      <c r="GN20" s="144"/>
      <c r="GO20" s="144"/>
      <c r="GP20" s="144"/>
      <c r="GQ20" s="144"/>
      <c r="GR20" s="144"/>
      <c r="GS20" s="144"/>
      <c r="GT20" s="144"/>
      <c r="GU20" s="144"/>
      <c r="GV20" s="144"/>
      <c r="GW20" s="144"/>
      <c r="GX20" s="144"/>
      <c r="GY20" s="144"/>
      <c r="GZ20" s="144"/>
      <c r="HA20" s="144"/>
      <c r="HB20" s="144"/>
      <c r="HC20" s="144"/>
      <c r="HD20" s="144"/>
      <c r="HE20" s="144"/>
      <c r="HF20" s="144"/>
      <c r="HG20" s="144"/>
      <c r="HH20" s="144"/>
      <c r="HI20" s="144"/>
      <c r="HJ20" s="144"/>
      <c r="HK20" s="144"/>
      <c r="HL20" s="144"/>
      <c r="HM20" s="144"/>
      <c r="HN20" s="144"/>
      <c r="HO20" s="144"/>
      <c r="HP20" s="144"/>
      <c r="HQ20" s="144"/>
      <c r="HR20" s="144"/>
      <c r="HS20" s="144"/>
      <c r="HT20" s="144"/>
      <c r="HU20" s="144"/>
      <c r="XED20" s="162"/>
      <c r="XEE20" s="162"/>
      <c r="XEF20" s="162"/>
      <c r="XEG20" s="162"/>
      <c r="XEH20" s="162"/>
      <c r="XEI20" s="162"/>
      <c r="XEJ20" s="162"/>
      <c r="XEK20" s="162"/>
      <c r="XEL20" s="162"/>
      <c r="XEM20" s="162"/>
      <c r="XEN20" s="162"/>
      <c r="XEO20" s="162"/>
      <c r="XEP20" s="162"/>
      <c r="XEQ20" s="162"/>
      <c r="XER20" s="162"/>
      <c r="XES20" s="162"/>
      <c r="XET20" s="162"/>
      <c r="XEU20" s="162"/>
      <c r="XEV20" s="162"/>
      <c r="XEW20" s="162"/>
    </row>
    <row r="21" s="143" customFormat="1" customHeight="1" spans="1:229 16358:16377">
      <c r="A21" s="154">
        <v>18</v>
      </c>
      <c r="B21" s="164" t="s">
        <v>71</v>
      </c>
      <c r="C21" s="155" t="s">
        <v>72</v>
      </c>
      <c r="D21" s="25">
        <v>1</v>
      </c>
      <c r="E21" s="154" t="s">
        <v>54</v>
      </c>
      <c r="F21" s="156">
        <v>1</v>
      </c>
      <c r="G21" s="157">
        <v>40868</v>
      </c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/>
      <c r="BE21" s="144"/>
      <c r="BF21" s="144"/>
      <c r="BG21" s="144"/>
      <c r="BH21" s="144"/>
      <c r="BI21" s="144"/>
      <c r="BJ21" s="144"/>
      <c r="BK21" s="144"/>
      <c r="BL21" s="144"/>
      <c r="BM21" s="144"/>
      <c r="BN21" s="144"/>
      <c r="BO21" s="144"/>
      <c r="BP21" s="144"/>
      <c r="BQ21" s="144"/>
      <c r="BR21" s="144"/>
      <c r="BS21" s="144"/>
      <c r="BT21" s="144"/>
      <c r="BU21" s="144"/>
      <c r="BV21" s="144"/>
      <c r="BW21" s="144"/>
      <c r="BX21" s="144"/>
      <c r="BY21" s="144"/>
      <c r="BZ21" s="144"/>
      <c r="CA21" s="144"/>
      <c r="CB21" s="144"/>
      <c r="CC21" s="144"/>
      <c r="CD21" s="144"/>
      <c r="CE21" s="144"/>
      <c r="CF21" s="144"/>
      <c r="CG21" s="144"/>
      <c r="CH21" s="144"/>
      <c r="CI21" s="144"/>
      <c r="CJ21" s="144"/>
      <c r="CK21" s="144"/>
      <c r="CL21" s="144"/>
      <c r="CM21" s="144"/>
      <c r="CN21" s="144"/>
      <c r="CO21" s="144"/>
      <c r="CP21" s="144"/>
      <c r="CQ21" s="144"/>
      <c r="CR21" s="144"/>
      <c r="CS21" s="144"/>
      <c r="CT21" s="144"/>
      <c r="CU21" s="144"/>
      <c r="CV21" s="144"/>
      <c r="CW21" s="144"/>
      <c r="CX21" s="144"/>
      <c r="CY21" s="144"/>
      <c r="CZ21" s="144"/>
      <c r="DA21" s="144"/>
      <c r="DB21" s="144"/>
      <c r="DC21" s="144"/>
      <c r="DD21" s="144"/>
      <c r="DE21" s="144"/>
      <c r="DF21" s="144"/>
      <c r="DG21" s="144"/>
      <c r="DH21" s="144"/>
      <c r="DI21" s="144"/>
      <c r="DJ21" s="144"/>
      <c r="DK21" s="144"/>
      <c r="DL21" s="144"/>
      <c r="DM21" s="144"/>
      <c r="DN21" s="144"/>
      <c r="DO21" s="144"/>
      <c r="DP21" s="144"/>
      <c r="DQ21" s="144"/>
      <c r="DR21" s="144"/>
      <c r="DS21" s="144"/>
      <c r="DT21" s="144"/>
      <c r="DU21" s="144"/>
      <c r="DV21" s="144"/>
      <c r="DW21" s="144"/>
      <c r="DX21" s="144"/>
      <c r="DY21" s="144"/>
      <c r="DZ21" s="144"/>
      <c r="EA21" s="144"/>
      <c r="EB21" s="144"/>
      <c r="EC21" s="144"/>
      <c r="ED21" s="144"/>
      <c r="EE21" s="144"/>
      <c r="EF21" s="144"/>
      <c r="EG21" s="144"/>
      <c r="EH21" s="144"/>
      <c r="EI21" s="144"/>
      <c r="EJ21" s="144"/>
      <c r="EK21" s="144"/>
      <c r="EL21" s="144"/>
      <c r="EM21" s="144"/>
      <c r="EN21" s="144"/>
      <c r="EO21" s="144"/>
      <c r="EP21" s="144"/>
      <c r="EQ21" s="144"/>
      <c r="ER21" s="144"/>
      <c r="ES21" s="144"/>
      <c r="ET21" s="144"/>
      <c r="EU21" s="144"/>
      <c r="EV21" s="144"/>
      <c r="EW21" s="144"/>
      <c r="EX21" s="144"/>
      <c r="EY21" s="144"/>
      <c r="EZ21" s="144"/>
      <c r="FA21" s="144"/>
      <c r="FB21" s="144"/>
      <c r="FC21" s="144"/>
      <c r="FD21" s="144"/>
      <c r="FE21" s="144"/>
      <c r="FF21" s="144"/>
      <c r="FG21" s="144"/>
      <c r="FH21" s="144"/>
      <c r="FI21" s="144"/>
      <c r="FJ21" s="144"/>
      <c r="FK21" s="144"/>
      <c r="FL21" s="144"/>
      <c r="FM21" s="144"/>
      <c r="FN21" s="144"/>
      <c r="FO21" s="144"/>
      <c r="FP21" s="144"/>
      <c r="FQ21" s="144"/>
      <c r="FR21" s="144"/>
      <c r="FS21" s="144"/>
      <c r="FT21" s="144"/>
      <c r="FU21" s="144"/>
      <c r="FV21" s="144"/>
      <c r="FW21" s="144"/>
      <c r="FX21" s="144"/>
      <c r="FY21" s="144"/>
      <c r="FZ21" s="144"/>
      <c r="GA21" s="144"/>
      <c r="GB21" s="144"/>
      <c r="GC21" s="144"/>
      <c r="GD21" s="144"/>
      <c r="GE21" s="144"/>
      <c r="GF21" s="144"/>
      <c r="GG21" s="144"/>
      <c r="GH21" s="144"/>
      <c r="GI21" s="144"/>
      <c r="GJ21" s="144"/>
      <c r="GK21" s="144"/>
      <c r="GL21" s="144"/>
      <c r="GM21" s="144"/>
      <c r="GN21" s="144"/>
      <c r="GO21" s="144"/>
      <c r="GP21" s="144"/>
      <c r="GQ21" s="144"/>
      <c r="GR21" s="144"/>
      <c r="GS21" s="144"/>
      <c r="GT21" s="144"/>
      <c r="GU21" s="144"/>
      <c r="GV21" s="144"/>
      <c r="GW21" s="144"/>
      <c r="GX21" s="144"/>
      <c r="GY21" s="144"/>
      <c r="GZ21" s="144"/>
      <c r="HA21" s="144"/>
      <c r="HB21" s="144"/>
      <c r="HC21" s="144"/>
      <c r="HD21" s="144"/>
      <c r="HE21" s="144"/>
      <c r="HF21" s="144"/>
      <c r="HG21" s="144"/>
      <c r="HH21" s="144"/>
      <c r="HI21" s="144"/>
      <c r="HJ21" s="144"/>
      <c r="HK21" s="144"/>
      <c r="HL21" s="144"/>
      <c r="HM21" s="144"/>
      <c r="HN21" s="144"/>
      <c r="HO21" s="144"/>
      <c r="HP21" s="144"/>
      <c r="HQ21" s="144"/>
      <c r="HR21" s="144"/>
      <c r="HS21" s="144"/>
      <c r="HT21" s="144"/>
      <c r="HU21" s="144"/>
      <c r="XED21" s="162"/>
      <c r="XEE21" s="162"/>
      <c r="XEF21" s="162"/>
      <c r="XEG21" s="162"/>
      <c r="XEH21" s="162"/>
      <c r="XEI21" s="162"/>
      <c r="XEJ21" s="162"/>
      <c r="XEK21" s="162"/>
      <c r="XEL21" s="162"/>
      <c r="XEM21" s="162"/>
      <c r="XEN21" s="162"/>
      <c r="XEO21" s="162"/>
      <c r="XEP21" s="162"/>
      <c r="XEQ21" s="162"/>
      <c r="XER21" s="162"/>
      <c r="XES21" s="162"/>
      <c r="XET21" s="162"/>
      <c r="XEU21" s="162"/>
      <c r="XEV21" s="162"/>
      <c r="XEW21" s="162"/>
    </row>
    <row r="22" s="143" customFormat="1" customHeight="1" spans="1:229 16358:16377">
      <c r="A22" s="154">
        <v>19</v>
      </c>
      <c r="B22" s="164" t="s">
        <v>73</v>
      </c>
      <c r="C22" s="155" t="s">
        <v>74</v>
      </c>
      <c r="D22" s="25">
        <v>1</v>
      </c>
      <c r="E22" s="154" t="s">
        <v>54</v>
      </c>
      <c r="F22" s="156">
        <v>1</v>
      </c>
      <c r="G22" s="157">
        <v>40697</v>
      </c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  <c r="BR22" s="144"/>
      <c r="BS22" s="144"/>
      <c r="BT22" s="144"/>
      <c r="BU22" s="144"/>
      <c r="BV22" s="144"/>
      <c r="BW22" s="144"/>
      <c r="BX22" s="144"/>
      <c r="BY22" s="144"/>
      <c r="BZ22" s="144"/>
      <c r="CA22" s="144"/>
      <c r="CB22" s="144"/>
      <c r="CC22" s="144"/>
      <c r="CD22" s="144"/>
      <c r="CE22" s="144"/>
      <c r="CF22" s="144"/>
      <c r="CG22" s="144"/>
      <c r="CH22" s="144"/>
      <c r="CI22" s="144"/>
      <c r="CJ22" s="144"/>
      <c r="CK22" s="144"/>
      <c r="CL22" s="144"/>
      <c r="CM22" s="144"/>
      <c r="CN22" s="144"/>
      <c r="CO22" s="144"/>
      <c r="CP22" s="144"/>
      <c r="CQ22" s="144"/>
      <c r="CR22" s="144"/>
      <c r="CS22" s="144"/>
      <c r="CT22" s="144"/>
      <c r="CU22" s="144"/>
      <c r="CV22" s="144"/>
      <c r="CW22" s="144"/>
      <c r="CX22" s="144"/>
      <c r="CY22" s="144"/>
      <c r="CZ22" s="144"/>
      <c r="DA22" s="144"/>
      <c r="DB22" s="144"/>
      <c r="DC22" s="144"/>
      <c r="DD22" s="144"/>
      <c r="DE22" s="144"/>
      <c r="DF22" s="144"/>
      <c r="DG22" s="144"/>
      <c r="DH22" s="144"/>
      <c r="DI22" s="144"/>
      <c r="DJ22" s="144"/>
      <c r="DK22" s="144"/>
      <c r="DL22" s="144"/>
      <c r="DM22" s="144"/>
      <c r="DN22" s="144"/>
      <c r="DO22" s="144"/>
      <c r="DP22" s="144"/>
      <c r="DQ22" s="144"/>
      <c r="DR22" s="144"/>
      <c r="DS22" s="144"/>
      <c r="DT22" s="144"/>
      <c r="DU22" s="144"/>
      <c r="DV22" s="144"/>
      <c r="DW22" s="144"/>
      <c r="DX22" s="144"/>
      <c r="DY22" s="144"/>
      <c r="DZ22" s="144"/>
      <c r="EA22" s="144"/>
      <c r="EB22" s="144"/>
      <c r="EC22" s="144"/>
      <c r="ED22" s="144"/>
      <c r="EE22" s="144"/>
      <c r="EF22" s="144"/>
      <c r="EG22" s="144"/>
      <c r="EH22" s="144"/>
      <c r="EI22" s="144"/>
      <c r="EJ22" s="144"/>
      <c r="EK22" s="144"/>
      <c r="EL22" s="144"/>
      <c r="EM22" s="144"/>
      <c r="EN22" s="144"/>
      <c r="EO22" s="144"/>
      <c r="EP22" s="144"/>
      <c r="EQ22" s="144"/>
      <c r="ER22" s="144"/>
      <c r="ES22" s="144"/>
      <c r="ET22" s="144"/>
      <c r="EU22" s="144"/>
      <c r="EV22" s="144"/>
      <c r="EW22" s="144"/>
      <c r="EX22" s="144"/>
      <c r="EY22" s="144"/>
      <c r="EZ22" s="144"/>
      <c r="FA22" s="144"/>
      <c r="FB22" s="144"/>
      <c r="FC22" s="144"/>
      <c r="FD22" s="144"/>
      <c r="FE22" s="144"/>
      <c r="FF22" s="144"/>
      <c r="FG22" s="144"/>
      <c r="FH22" s="144"/>
      <c r="FI22" s="144"/>
      <c r="FJ22" s="144"/>
      <c r="FK22" s="144"/>
      <c r="FL22" s="144"/>
      <c r="FM22" s="144"/>
      <c r="FN22" s="144"/>
      <c r="FO22" s="144"/>
      <c r="FP22" s="144"/>
      <c r="FQ22" s="144"/>
      <c r="FR22" s="144"/>
      <c r="FS22" s="144"/>
      <c r="FT22" s="144"/>
      <c r="FU22" s="144"/>
      <c r="FV22" s="144"/>
      <c r="FW22" s="144"/>
      <c r="FX22" s="144"/>
      <c r="FY22" s="144"/>
      <c r="FZ22" s="144"/>
      <c r="GA22" s="144"/>
      <c r="GB22" s="144"/>
      <c r="GC22" s="144"/>
      <c r="GD22" s="144"/>
      <c r="GE22" s="144"/>
      <c r="GF22" s="144"/>
      <c r="GG22" s="144"/>
      <c r="GH22" s="144"/>
      <c r="GI22" s="144"/>
      <c r="GJ22" s="144"/>
      <c r="GK22" s="144"/>
      <c r="GL22" s="144"/>
      <c r="GM22" s="144"/>
      <c r="GN22" s="144"/>
      <c r="GO22" s="144"/>
      <c r="GP22" s="144"/>
      <c r="GQ22" s="144"/>
      <c r="GR22" s="144"/>
      <c r="GS22" s="144"/>
      <c r="GT22" s="144"/>
      <c r="GU22" s="144"/>
      <c r="GV22" s="144"/>
      <c r="GW22" s="144"/>
      <c r="GX22" s="144"/>
      <c r="GY22" s="144"/>
      <c r="GZ22" s="144"/>
      <c r="HA22" s="144"/>
      <c r="HB22" s="144"/>
      <c r="HC22" s="144"/>
      <c r="HD22" s="144"/>
      <c r="HE22" s="144"/>
      <c r="HF22" s="144"/>
      <c r="HG22" s="144"/>
      <c r="HH22" s="144"/>
      <c r="HI22" s="144"/>
      <c r="HJ22" s="144"/>
      <c r="HK22" s="144"/>
      <c r="HL22" s="144"/>
      <c r="HM22" s="144"/>
      <c r="HN22" s="144"/>
      <c r="HO22" s="144"/>
      <c r="HP22" s="144"/>
      <c r="HQ22" s="144"/>
      <c r="HR22" s="144"/>
      <c r="HS22" s="144"/>
      <c r="HT22" s="144"/>
      <c r="HU22" s="144"/>
      <c r="XED22" s="162"/>
      <c r="XEE22" s="162"/>
      <c r="XEF22" s="162"/>
      <c r="XEG22" s="162"/>
      <c r="XEH22" s="162"/>
      <c r="XEI22" s="162"/>
      <c r="XEJ22" s="162"/>
      <c r="XEK22" s="162"/>
      <c r="XEL22" s="162"/>
      <c r="XEM22" s="162"/>
      <c r="XEN22" s="162"/>
      <c r="XEO22" s="162"/>
      <c r="XEP22" s="162"/>
      <c r="XEQ22" s="162"/>
      <c r="XER22" s="162"/>
      <c r="XES22" s="162"/>
      <c r="XET22" s="162"/>
      <c r="XEU22" s="162"/>
      <c r="XEV22" s="162"/>
      <c r="XEW22" s="162"/>
    </row>
    <row r="23" s="143" customFormat="1" customHeight="1" spans="1:229 16358:16377">
      <c r="A23" s="154">
        <v>20</v>
      </c>
      <c r="B23" s="164" t="s">
        <v>75</v>
      </c>
      <c r="C23" s="155" t="s">
        <v>76</v>
      </c>
      <c r="D23" s="25">
        <v>1</v>
      </c>
      <c r="E23" s="154" t="s">
        <v>54</v>
      </c>
      <c r="F23" s="156">
        <v>1</v>
      </c>
      <c r="G23" s="157">
        <v>37050</v>
      </c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  <c r="AZ23" s="144"/>
      <c r="BA23" s="144"/>
      <c r="BB23" s="144"/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144"/>
      <c r="BN23" s="144"/>
      <c r="BO23" s="144"/>
      <c r="BP23" s="144"/>
      <c r="BQ23" s="144"/>
      <c r="BR23" s="144"/>
      <c r="BS23" s="144"/>
      <c r="BT23" s="144"/>
      <c r="BU23" s="144"/>
      <c r="BV23" s="144"/>
      <c r="BW23" s="144"/>
      <c r="BX23" s="144"/>
      <c r="BY23" s="144"/>
      <c r="BZ23" s="144"/>
      <c r="CA23" s="144"/>
      <c r="CB23" s="144"/>
      <c r="CC23" s="144"/>
      <c r="CD23" s="144"/>
      <c r="CE23" s="144"/>
      <c r="CF23" s="144"/>
      <c r="CG23" s="144"/>
      <c r="CH23" s="144"/>
      <c r="CI23" s="144"/>
      <c r="CJ23" s="144"/>
      <c r="CK23" s="144"/>
      <c r="CL23" s="144"/>
      <c r="CM23" s="144"/>
      <c r="CN23" s="144"/>
      <c r="CO23" s="144"/>
      <c r="CP23" s="144"/>
      <c r="CQ23" s="144"/>
      <c r="CR23" s="144"/>
      <c r="CS23" s="144"/>
      <c r="CT23" s="144"/>
      <c r="CU23" s="144"/>
      <c r="CV23" s="144"/>
      <c r="CW23" s="144"/>
      <c r="CX23" s="144"/>
      <c r="CY23" s="144"/>
      <c r="CZ23" s="144"/>
      <c r="DA23" s="144"/>
      <c r="DB23" s="144"/>
      <c r="DC23" s="144"/>
      <c r="DD23" s="144"/>
      <c r="DE23" s="144"/>
      <c r="DF23" s="144"/>
      <c r="DG23" s="144"/>
      <c r="DH23" s="144"/>
      <c r="DI23" s="144"/>
      <c r="DJ23" s="144"/>
      <c r="DK23" s="144"/>
      <c r="DL23" s="144"/>
      <c r="DM23" s="144"/>
      <c r="DN23" s="144"/>
      <c r="DO23" s="144"/>
      <c r="DP23" s="144"/>
      <c r="DQ23" s="144"/>
      <c r="DR23" s="144"/>
      <c r="DS23" s="144"/>
      <c r="DT23" s="144"/>
      <c r="DU23" s="144"/>
      <c r="DV23" s="144"/>
      <c r="DW23" s="144"/>
      <c r="DX23" s="144"/>
      <c r="DY23" s="144"/>
      <c r="DZ23" s="144"/>
      <c r="EA23" s="144"/>
      <c r="EB23" s="144"/>
      <c r="EC23" s="144"/>
      <c r="ED23" s="144"/>
      <c r="EE23" s="144"/>
      <c r="EF23" s="144"/>
      <c r="EG23" s="144"/>
      <c r="EH23" s="144"/>
      <c r="EI23" s="144"/>
      <c r="EJ23" s="144"/>
      <c r="EK23" s="144"/>
      <c r="EL23" s="144"/>
      <c r="EM23" s="144"/>
      <c r="EN23" s="144"/>
      <c r="EO23" s="144"/>
      <c r="EP23" s="144"/>
      <c r="EQ23" s="144"/>
      <c r="ER23" s="144"/>
      <c r="ES23" s="144"/>
      <c r="ET23" s="144"/>
      <c r="EU23" s="144"/>
      <c r="EV23" s="144"/>
      <c r="EW23" s="144"/>
      <c r="EX23" s="144"/>
      <c r="EY23" s="144"/>
      <c r="EZ23" s="144"/>
      <c r="FA23" s="144"/>
      <c r="FB23" s="144"/>
      <c r="FC23" s="144"/>
      <c r="FD23" s="144"/>
      <c r="FE23" s="144"/>
      <c r="FF23" s="144"/>
      <c r="FG23" s="144"/>
      <c r="FH23" s="144"/>
      <c r="FI23" s="144"/>
      <c r="FJ23" s="144"/>
      <c r="FK23" s="144"/>
      <c r="FL23" s="144"/>
      <c r="FM23" s="144"/>
      <c r="FN23" s="144"/>
      <c r="FO23" s="144"/>
      <c r="FP23" s="144"/>
      <c r="FQ23" s="144"/>
      <c r="FR23" s="144"/>
      <c r="FS23" s="144"/>
      <c r="FT23" s="144"/>
      <c r="FU23" s="144"/>
      <c r="FV23" s="144"/>
      <c r="FW23" s="144"/>
      <c r="FX23" s="144"/>
      <c r="FY23" s="144"/>
      <c r="FZ23" s="144"/>
      <c r="GA23" s="144"/>
      <c r="GB23" s="144"/>
      <c r="GC23" s="144"/>
      <c r="GD23" s="144"/>
      <c r="GE23" s="144"/>
      <c r="GF23" s="144"/>
      <c r="GG23" s="144"/>
      <c r="GH23" s="144"/>
      <c r="GI23" s="144"/>
      <c r="GJ23" s="144"/>
      <c r="GK23" s="144"/>
      <c r="GL23" s="144"/>
      <c r="GM23" s="144"/>
      <c r="GN23" s="144"/>
      <c r="GO23" s="144"/>
      <c r="GP23" s="144"/>
      <c r="GQ23" s="144"/>
      <c r="GR23" s="144"/>
      <c r="GS23" s="144"/>
      <c r="GT23" s="144"/>
      <c r="GU23" s="144"/>
      <c r="GV23" s="144"/>
      <c r="GW23" s="144"/>
      <c r="GX23" s="144"/>
      <c r="GY23" s="144"/>
      <c r="GZ23" s="144"/>
      <c r="HA23" s="144"/>
      <c r="HB23" s="144"/>
      <c r="HC23" s="144"/>
      <c r="HD23" s="144"/>
      <c r="HE23" s="144"/>
      <c r="HF23" s="144"/>
      <c r="HG23" s="144"/>
      <c r="HH23" s="144"/>
      <c r="HI23" s="144"/>
      <c r="HJ23" s="144"/>
      <c r="HK23" s="144"/>
      <c r="HL23" s="144"/>
      <c r="HM23" s="144"/>
      <c r="HN23" s="144"/>
      <c r="HO23" s="144"/>
      <c r="HP23" s="144"/>
      <c r="HQ23" s="144"/>
      <c r="HR23" s="144"/>
      <c r="HS23" s="144"/>
      <c r="HT23" s="144"/>
      <c r="HU23" s="144"/>
      <c r="XED23" s="162"/>
      <c r="XEE23" s="162"/>
      <c r="XEF23" s="162"/>
      <c r="XEG23" s="162"/>
      <c r="XEH23" s="162"/>
      <c r="XEI23" s="162"/>
      <c r="XEJ23" s="162"/>
      <c r="XEK23" s="162"/>
      <c r="XEL23" s="162"/>
      <c r="XEM23" s="162"/>
      <c r="XEN23" s="162"/>
      <c r="XEO23" s="162"/>
      <c r="XEP23" s="162"/>
      <c r="XEQ23" s="162"/>
      <c r="XER23" s="162"/>
      <c r="XES23" s="162"/>
      <c r="XET23" s="162"/>
      <c r="XEU23" s="162"/>
      <c r="XEV23" s="162"/>
      <c r="XEW23" s="162"/>
    </row>
    <row r="24" s="143" customFormat="1" customHeight="1" spans="1:229 16358:16377">
      <c r="A24" s="154">
        <v>21</v>
      </c>
      <c r="B24" s="164" t="s">
        <v>77</v>
      </c>
      <c r="C24" s="155" t="s">
        <v>78</v>
      </c>
      <c r="D24" s="25">
        <v>1</v>
      </c>
      <c r="E24" s="154" t="s">
        <v>54</v>
      </c>
      <c r="F24" s="156">
        <v>1</v>
      </c>
      <c r="G24" s="157">
        <v>40057</v>
      </c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144"/>
      <c r="BC24" s="144"/>
      <c r="BD24" s="144"/>
      <c r="BE24" s="144"/>
      <c r="BF24" s="144"/>
      <c r="BG24" s="144"/>
      <c r="BH24" s="144"/>
      <c r="BI24" s="144"/>
      <c r="BJ24" s="144"/>
      <c r="BK24" s="144"/>
      <c r="BL24" s="144"/>
      <c r="BM24" s="144"/>
      <c r="BN24" s="144"/>
      <c r="BO24" s="144"/>
      <c r="BP24" s="144"/>
      <c r="BQ24" s="144"/>
      <c r="BR24" s="144"/>
      <c r="BS24" s="144"/>
      <c r="BT24" s="144"/>
      <c r="BU24" s="144"/>
      <c r="BV24" s="144"/>
      <c r="BW24" s="144"/>
      <c r="BX24" s="144"/>
      <c r="BY24" s="144"/>
      <c r="BZ24" s="144"/>
      <c r="CA24" s="144"/>
      <c r="CB24" s="144"/>
      <c r="CC24" s="144"/>
      <c r="CD24" s="144"/>
      <c r="CE24" s="144"/>
      <c r="CF24" s="144"/>
      <c r="CG24" s="144"/>
      <c r="CH24" s="144"/>
      <c r="CI24" s="144"/>
      <c r="CJ24" s="144"/>
      <c r="CK24" s="144"/>
      <c r="CL24" s="144"/>
      <c r="CM24" s="144"/>
      <c r="CN24" s="144"/>
      <c r="CO24" s="144"/>
      <c r="CP24" s="144"/>
      <c r="CQ24" s="144"/>
      <c r="CR24" s="144"/>
      <c r="CS24" s="144"/>
      <c r="CT24" s="144"/>
      <c r="CU24" s="144"/>
      <c r="CV24" s="144"/>
      <c r="CW24" s="144"/>
      <c r="CX24" s="144"/>
      <c r="CY24" s="144"/>
      <c r="CZ24" s="144"/>
      <c r="DA24" s="144"/>
      <c r="DB24" s="144"/>
      <c r="DC24" s="144"/>
      <c r="DD24" s="144"/>
      <c r="DE24" s="144"/>
      <c r="DF24" s="144"/>
      <c r="DG24" s="144"/>
      <c r="DH24" s="144"/>
      <c r="DI24" s="144"/>
      <c r="DJ24" s="144"/>
      <c r="DK24" s="144"/>
      <c r="DL24" s="144"/>
      <c r="DM24" s="144"/>
      <c r="DN24" s="144"/>
      <c r="DO24" s="144"/>
      <c r="DP24" s="144"/>
      <c r="DQ24" s="144"/>
      <c r="DR24" s="144"/>
      <c r="DS24" s="144"/>
      <c r="DT24" s="144"/>
      <c r="DU24" s="144"/>
      <c r="DV24" s="144"/>
      <c r="DW24" s="144"/>
      <c r="DX24" s="144"/>
      <c r="DY24" s="144"/>
      <c r="DZ24" s="144"/>
      <c r="EA24" s="144"/>
      <c r="EB24" s="144"/>
      <c r="EC24" s="144"/>
      <c r="ED24" s="144"/>
      <c r="EE24" s="144"/>
      <c r="EF24" s="144"/>
      <c r="EG24" s="144"/>
      <c r="EH24" s="144"/>
      <c r="EI24" s="144"/>
      <c r="EJ24" s="144"/>
      <c r="EK24" s="144"/>
      <c r="EL24" s="144"/>
      <c r="EM24" s="144"/>
      <c r="EN24" s="144"/>
      <c r="EO24" s="144"/>
      <c r="EP24" s="144"/>
      <c r="EQ24" s="144"/>
      <c r="ER24" s="144"/>
      <c r="ES24" s="144"/>
      <c r="ET24" s="144"/>
      <c r="EU24" s="144"/>
      <c r="EV24" s="144"/>
      <c r="EW24" s="144"/>
      <c r="EX24" s="144"/>
      <c r="EY24" s="144"/>
      <c r="EZ24" s="144"/>
      <c r="FA24" s="144"/>
      <c r="FB24" s="144"/>
      <c r="FC24" s="144"/>
      <c r="FD24" s="144"/>
      <c r="FE24" s="144"/>
      <c r="FF24" s="144"/>
      <c r="FG24" s="144"/>
      <c r="FH24" s="144"/>
      <c r="FI24" s="144"/>
      <c r="FJ24" s="144"/>
      <c r="FK24" s="144"/>
      <c r="FL24" s="144"/>
      <c r="FM24" s="144"/>
      <c r="FN24" s="144"/>
      <c r="FO24" s="144"/>
      <c r="FP24" s="144"/>
      <c r="FQ24" s="144"/>
      <c r="FR24" s="144"/>
      <c r="FS24" s="144"/>
      <c r="FT24" s="144"/>
      <c r="FU24" s="144"/>
      <c r="FV24" s="144"/>
      <c r="FW24" s="144"/>
      <c r="FX24" s="144"/>
      <c r="FY24" s="144"/>
      <c r="FZ24" s="144"/>
      <c r="GA24" s="144"/>
      <c r="GB24" s="144"/>
      <c r="GC24" s="144"/>
      <c r="GD24" s="144"/>
      <c r="GE24" s="144"/>
      <c r="GF24" s="144"/>
      <c r="GG24" s="144"/>
      <c r="GH24" s="144"/>
      <c r="GI24" s="144"/>
      <c r="GJ24" s="144"/>
      <c r="GK24" s="144"/>
      <c r="GL24" s="144"/>
      <c r="GM24" s="144"/>
      <c r="GN24" s="144"/>
      <c r="GO24" s="144"/>
      <c r="GP24" s="144"/>
      <c r="GQ24" s="144"/>
      <c r="GR24" s="144"/>
      <c r="GS24" s="144"/>
      <c r="GT24" s="144"/>
      <c r="GU24" s="144"/>
      <c r="GV24" s="144"/>
      <c r="GW24" s="144"/>
      <c r="GX24" s="144"/>
      <c r="GY24" s="144"/>
      <c r="GZ24" s="144"/>
      <c r="HA24" s="144"/>
      <c r="HB24" s="144"/>
      <c r="HC24" s="144"/>
      <c r="HD24" s="144"/>
      <c r="HE24" s="144"/>
      <c r="HF24" s="144"/>
      <c r="HG24" s="144"/>
      <c r="HH24" s="144"/>
      <c r="HI24" s="144"/>
      <c r="HJ24" s="144"/>
      <c r="HK24" s="144"/>
      <c r="HL24" s="144"/>
      <c r="HM24" s="144"/>
      <c r="HN24" s="144"/>
      <c r="HO24" s="144"/>
      <c r="HP24" s="144"/>
      <c r="HQ24" s="144"/>
      <c r="HR24" s="144"/>
      <c r="HS24" s="144"/>
      <c r="HT24" s="144"/>
      <c r="HU24" s="144"/>
      <c r="XED24" s="162"/>
      <c r="XEE24" s="162"/>
      <c r="XEF24" s="162"/>
      <c r="XEG24" s="162"/>
      <c r="XEH24" s="162"/>
      <c r="XEI24" s="162"/>
      <c r="XEJ24" s="162"/>
      <c r="XEK24" s="162"/>
      <c r="XEL24" s="162"/>
      <c r="XEM24" s="162"/>
      <c r="XEN24" s="162"/>
      <c r="XEO24" s="162"/>
      <c r="XEP24" s="162"/>
      <c r="XEQ24" s="162"/>
      <c r="XER24" s="162"/>
      <c r="XES24" s="162"/>
      <c r="XET24" s="162"/>
      <c r="XEU24" s="162"/>
      <c r="XEV24" s="162"/>
      <c r="XEW24" s="162"/>
    </row>
    <row r="25" s="143" customFormat="1" customHeight="1" spans="1:229 16358:16377">
      <c r="A25" s="154">
        <v>22</v>
      </c>
      <c r="B25" s="164" t="s">
        <v>79</v>
      </c>
      <c r="C25" s="155" t="s">
        <v>80</v>
      </c>
      <c r="D25" s="25">
        <v>1</v>
      </c>
      <c r="E25" s="154" t="s">
        <v>54</v>
      </c>
      <c r="F25" s="156">
        <v>2</v>
      </c>
      <c r="G25" s="157">
        <v>40029</v>
      </c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  <c r="BC25" s="144"/>
      <c r="BD25" s="144"/>
      <c r="BE25" s="144"/>
      <c r="BF25" s="144"/>
      <c r="BG25" s="144"/>
      <c r="BH25" s="144"/>
      <c r="BI25" s="144"/>
      <c r="BJ25" s="144"/>
      <c r="BK25" s="144"/>
      <c r="BL25" s="144"/>
      <c r="BM25" s="144"/>
      <c r="BN25" s="144"/>
      <c r="BO25" s="144"/>
      <c r="BP25" s="144"/>
      <c r="BQ25" s="144"/>
      <c r="BR25" s="144"/>
      <c r="BS25" s="144"/>
      <c r="BT25" s="144"/>
      <c r="BU25" s="144"/>
      <c r="BV25" s="144"/>
      <c r="BW25" s="144"/>
      <c r="BX25" s="144"/>
      <c r="BY25" s="144"/>
      <c r="BZ25" s="144"/>
      <c r="CA25" s="144"/>
      <c r="CB25" s="144"/>
      <c r="CC25" s="144"/>
      <c r="CD25" s="144"/>
      <c r="CE25" s="144"/>
      <c r="CF25" s="144"/>
      <c r="CG25" s="144"/>
      <c r="CH25" s="144"/>
      <c r="CI25" s="144"/>
      <c r="CJ25" s="144"/>
      <c r="CK25" s="144"/>
      <c r="CL25" s="144"/>
      <c r="CM25" s="144"/>
      <c r="CN25" s="144"/>
      <c r="CO25" s="144"/>
      <c r="CP25" s="144"/>
      <c r="CQ25" s="144"/>
      <c r="CR25" s="144"/>
      <c r="CS25" s="144"/>
      <c r="CT25" s="144"/>
      <c r="CU25" s="144"/>
      <c r="CV25" s="144"/>
      <c r="CW25" s="144"/>
      <c r="CX25" s="144"/>
      <c r="CY25" s="144"/>
      <c r="CZ25" s="144"/>
      <c r="DA25" s="144"/>
      <c r="DB25" s="144"/>
      <c r="DC25" s="144"/>
      <c r="DD25" s="144"/>
      <c r="DE25" s="144"/>
      <c r="DF25" s="144"/>
      <c r="DG25" s="144"/>
      <c r="DH25" s="144"/>
      <c r="DI25" s="144"/>
      <c r="DJ25" s="144"/>
      <c r="DK25" s="144"/>
      <c r="DL25" s="144"/>
      <c r="DM25" s="144"/>
      <c r="DN25" s="144"/>
      <c r="DO25" s="144"/>
      <c r="DP25" s="144"/>
      <c r="DQ25" s="144"/>
      <c r="DR25" s="144"/>
      <c r="DS25" s="144"/>
      <c r="DT25" s="144"/>
      <c r="DU25" s="144"/>
      <c r="DV25" s="144"/>
      <c r="DW25" s="144"/>
      <c r="DX25" s="144"/>
      <c r="DY25" s="144"/>
      <c r="DZ25" s="144"/>
      <c r="EA25" s="144"/>
      <c r="EB25" s="144"/>
      <c r="EC25" s="144"/>
      <c r="ED25" s="144"/>
      <c r="EE25" s="144"/>
      <c r="EF25" s="144"/>
      <c r="EG25" s="144"/>
      <c r="EH25" s="144"/>
      <c r="EI25" s="144"/>
      <c r="EJ25" s="144"/>
      <c r="EK25" s="144"/>
      <c r="EL25" s="144"/>
      <c r="EM25" s="144"/>
      <c r="EN25" s="144"/>
      <c r="EO25" s="144"/>
      <c r="EP25" s="144"/>
      <c r="EQ25" s="144"/>
      <c r="ER25" s="144"/>
      <c r="ES25" s="144"/>
      <c r="ET25" s="144"/>
      <c r="EU25" s="144"/>
      <c r="EV25" s="144"/>
      <c r="EW25" s="144"/>
      <c r="EX25" s="144"/>
      <c r="EY25" s="144"/>
      <c r="EZ25" s="144"/>
      <c r="FA25" s="144"/>
      <c r="FB25" s="144"/>
      <c r="FC25" s="144"/>
      <c r="FD25" s="144"/>
      <c r="FE25" s="144"/>
      <c r="FF25" s="144"/>
      <c r="FG25" s="144"/>
      <c r="FH25" s="144"/>
      <c r="FI25" s="144"/>
      <c r="FJ25" s="144"/>
      <c r="FK25" s="144"/>
      <c r="FL25" s="144"/>
      <c r="FM25" s="144"/>
      <c r="FN25" s="144"/>
      <c r="FO25" s="144"/>
      <c r="FP25" s="144"/>
      <c r="FQ25" s="144"/>
      <c r="FR25" s="144"/>
      <c r="FS25" s="144"/>
      <c r="FT25" s="144"/>
      <c r="FU25" s="144"/>
      <c r="FV25" s="144"/>
      <c r="FW25" s="144"/>
      <c r="FX25" s="144"/>
      <c r="FY25" s="144"/>
      <c r="FZ25" s="144"/>
      <c r="GA25" s="144"/>
      <c r="GB25" s="144"/>
      <c r="GC25" s="144"/>
      <c r="GD25" s="144"/>
      <c r="GE25" s="144"/>
      <c r="GF25" s="144"/>
      <c r="GG25" s="144"/>
      <c r="GH25" s="144"/>
      <c r="GI25" s="144"/>
      <c r="GJ25" s="144"/>
      <c r="GK25" s="144"/>
      <c r="GL25" s="144"/>
      <c r="GM25" s="144"/>
      <c r="GN25" s="144"/>
      <c r="GO25" s="144"/>
      <c r="GP25" s="144"/>
      <c r="GQ25" s="144"/>
      <c r="GR25" s="144"/>
      <c r="GS25" s="144"/>
      <c r="GT25" s="144"/>
      <c r="GU25" s="144"/>
      <c r="GV25" s="144"/>
      <c r="GW25" s="144"/>
      <c r="GX25" s="144"/>
      <c r="GY25" s="144"/>
      <c r="GZ25" s="144"/>
      <c r="HA25" s="144"/>
      <c r="HB25" s="144"/>
      <c r="HC25" s="144"/>
      <c r="HD25" s="144"/>
      <c r="HE25" s="144"/>
      <c r="HF25" s="144"/>
      <c r="HG25" s="144"/>
      <c r="HH25" s="144"/>
      <c r="HI25" s="144"/>
      <c r="HJ25" s="144"/>
      <c r="HK25" s="144"/>
      <c r="HL25" s="144"/>
      <c r="HM25" s="144"/>
      <c r="HN25" s="144"/>
      <c r="HO25" s="144"/>
      <c r="HP25" s="144"/>
      <c r="HQ25" s="144"/>
      <c r="HR25" s="144"/>
      <c r="HS25" s="144"/>
      <c r="HT25" s="144"/>
      <c r="HU25" s="144"/>
      <c r="XED25" s="162"/>
      <c r="XEE25" s="162"/>
      <c r="XEF25" s="162"/>
      <c r="XEG25" s="162"/>
      <c r="XEH25" s="162"/>
      <c r="XEI25" s="162"/>
      <c r="XEJ25" s="162"/>
      <c r="XEK25" s="162"/>
      <c r="XEL25" s="162"/>
      <c r="XEM25" s="162"/>
      <c r="XEN25" s="162"/>
      <c r="XEO25" s="162"/>
      <c r="XEP25" s="162"/>
      <c r="XEQ25" s="162"/>
      <c r="XER25" s="162"/>
      <c r="XES25" s="162"/>
      <c r="XET25" s="162"/>
      <c r="XEU25" s="162"/>
      <c r="XEV25" s="162"/>
      <c r="XEW25" s="162"/>
    </row>
    <row r="26" s="143" customFormat="1" customHeight="1" spans="1:229 16358:16377">
      <c r="A26" s="154">
        <v>23</v>
      </c>
      <c r="B26" s="164" t="s">
        <v>81</v>
      </c>
      <c r="C26" s="155" t="s">
        <v>82</v>
      </c>
      <c r="D26" s="25">
        <v>1</v>
      </c>
      <c r="E26" s="154" t="s">
        <v>47</v>
      </c>
      <c r="F26" s="156">
        <v>1</v>
      </c>
      <c r="G26" s="157">
        <v>40179</v>
      </c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4"/>
      <c r="BO26" s="144"/>
      <c r="BP26" s="144"/>
      <c r="BQ26" s="144"/>
      <c r="BR26" s="144"/>
      <c r="BS26" s="144"/>
      <c r="BT26" s="144"/>
      <c r="BU26" s="144"/>
      <c r="BV26" s="144"/>
      <c r="BW26" s="144"/>
      <c r="BX26" s="144"/>
      <c r="BY26" s="144"/>
      <c r="BZ26" s="144"/>
      <c r="CA26" s="144"/>
      <c r="CB26" s="144"/>
      <c r="CC26" s="144"/>
      <c r="CD26" s="144"/>
      <c r="CE26" s="144"/>
      <c r="CF26" s="144"/>
      <c r="CG26" s="144"/>
      <c r="CH26" s="144"/>
      <c r="CI26" s="144"/>
      <c r="CJ26" s="144"/>
      <c r="CK26" s="144"/>
      <c r="CL26" s="144"/>
      <c r="CM26" s="144"/>
      <c r="CN26" s="144"/>
      <c r="CO26" s="144"/>
      <c r="CP26" s="144"/>
      <c r="CQ26" s="144"/>
      <c r="CR26" s="144"/>
      <c r="CS26" s="144"/>
      <c r="CT26" s="144"/>
      <c r="CU26" s="144"/>
      <c r="CV26" s="144"/>
      <c r="CW26" s="144"/>
      <c r="CX26" s="144"/>
      <c r="CY26" s="144"/>
      <c r="CZ26" s="144"/>
      <c r="DA26" s="144"/>
      <c r="DB26" s="144"/>
      <c r="DC26" s="144"/>
      <c r="DD26" s="144"/>
      <c r="DE26" s="144"/>
      <c r="DF26" s="144"/>
      <c r="DG26" s="144"/>
      <c r="DH26" s="144"/>
      <c r="DI26" s="144"/>
      <c r="DJ26" s="144"/>
      <c r="DK26" s="144"/>
      <c r="DL26" s="144"/>
      <c r="DM26" s="144"/>
      <c r="DN26" s="144"/>
      <c r="DO26" s="144"/>
      <c r="DP26" s="144"/>
      <c r="DQ26" s="144"/>
      <c r="DR26" s="144"/>
      <c r="DS26" s="144"/>
      <c r="DT26" s="144"/>
      <c r="DU26" s="144"/>
      <c r="DV26" s="144"/>
      <c r="DW26" s="144"/>
      <c r="DX26" s="144"/>
      <c r="DY26" s="144"/>
      <c r="DZ26" s="144"/>
      <c r="EA26" s="144"/>
      <c r="EB26" s="144"/>
      <c r="EC26" s="144"/>
      <c r="ED26" s="144"/>
      <c r="EE26" s="144"/>
      <c r="EF26" s="144"/>
      <c r="EG26" s="144"/>
      <c r="EH26" s="144"/>
      <c r="EI26" s="144"/>
      <c r="EJ26" s="144"/>
      <c r="EK26" s="144"/>
      <c r="EL26" s="144"/>
      <c r="EM26" s="144"/>
      <c r="EN26" s="144"/>
      <c r="EO26" s="144"/>
      <c r="EP26" s="144"/>
      <c r="EQ26" s="144"/>
      <c r="ER26" s="144"/>
      <c r="ES26" s="144"/>
      <c r="ET26" s="144"/>
      <c r="EU26" s="144"/>
      <c r="EV26" s="144"/>
      <c r="EW26" s="144"/>
      <c r="EX26" s="144"/>
      <c r="EY26" s="144"/>
      <c r="EZ26" s="144"/>
      <c r="FA26" s="144"/>
      <c r="FB26" s="144"/>
      <c r="FC26" s="144"/>
      <c r="FD26" s="144"/>
      <c r="FE26" s="144"/>
      <c r="FF26" s="144"/>
      <c r="FG26" s="144"/>
      <c r="FH26" s="144"/>
      <c r="FI26" s="144"/>
      <c r="FJ26" s="144"/>
      <c r="FK26" s="144"/>
      <c r="FL26" s="144"/>
      <c r="FM26" s="144"/>
      <c r="FN26" s="144"/>
      <c r="FO26" s="144"/>
      <c r="FP26" s="144"/>
      <c r="FQ26" s="144"/>
      <c r="FR26" s="144"/>
      <c r="FS26" s="144"/>
      <c r="FT26" s="144"/>
      <c r="FU26" s="144"/>
      <c r="FV26" s="144"/>
      <c r="FW26" s="144"/>
      <c r="FX26" s="144"/>
      <c r="FY26" s="144"/>
      <c r="FZ26" s="144"/>
      <c r="GA26" s="144"/>
      <c r="GB26" s="144"/>
      <c r="GC26" s="144"/>
      <c r="GD26" s="144"/>
      <c r="GE26" s="144"/>
      <c r="GF26" s="144"/>
      <c r="GG26" s="144"/>
      <c r="GH26" s="144"/>
      <c r="GI26" s="144"/>
      <c r="GJ26" s="144"/>
      <c r="GK26" s="144"/>
      <c r="GL26" s="144"/>
      <c r="GM26" s="144"/>
      <c r="GN26" s="144"/>
      <c r="GO26" s="144"/>
      <c r="GP26" s="144"/>
      <c r="GQ26" s="144"/>
      <c r="GR26" s="144"/>
      <c r="GS26" s="144"/>
      <c r="GT26" s="144"/>
      <c r="GU26" s="144"/>
      <c r="GV26" s="144"/>
      <c r="GW26" s="144"/>
      <c r="GX26" s="144"/>
      <c r="GY26" s="144"/>
      <c r="GZ26" s="144"/>
      <c r="HA26" s="144"/>
      <c r="HB26" s="144"/>
      <c r="HC26" s="144"/>
      <c r="HD26" s="144"/>
      <c r="HE26" s="144"/>
      <c r="HF26" s="144"/>
      <c r="HG26" s="144"/>
      <c r="HH26" s="144"/>
      <c r="HI26" s="144"/>
      <c r="HJ26" s="144"/>
      <c r="HK26" s="144"/>
      <c r="HL26" s="144"/>
      <c r="HM26" s="144"/>
      <c r="HN26" s="144"/>
      <c r="HO26" s="144"/>
      <c r="HP26" s="144"/>
      <c r="HQ26" s="144"/>
      <c r="HR26" s="144"/>
      <c r="HS26" s="144"/>
      <c r="HT26" s="144"/>
      <c r="HU26" s="144"/>
      <c r="XED26" s="162"/>
      <c r="XEE26" s="162"/>
      <c r="XEF26" s="162"/>
      <c r="XEG26" s="162"/>
      <c r="XEH26" s="162"/>
      <c r="XEI26" s="162"/>
      <c r="XEJ26" s="162"/>
      <c r="XEK26" s="162"/>
      <c r="XEL26" s="162"/>
      <c r="XEM26" s="162"/>
      <c r="XEN26" s="162"/>
      <c r="XEO26" s="162"/>
      <c r="XEP26" s="162"/>
      <c r="XEQ26" s="162"/>
      <c r="XER26" s="162"/>
      <c r="XES26" s="162"/>
      <c r="XET26" s="162"/>
      <c r="XEU26" s="162"/>
      <c r="XEV26" s="162"/>
      <c r="XEW26" s="162"/>
    </row>
    <row r="27" s="143" customFormat="1" customHeight="1" spans="1:229 16358:16377">
      <c r="A27" s="154">
        <v>24</v>
      </c>
      <c r="B27" s="164" t="s">
        <v>83</v>
      </c>
      <c r="C27" s="155"/>
      <c r="D27" s="25">
        <v>1</v>
      </c>
      <c r="E27" s="154" t="s">
        <v>84</v>
      </c>
      <c r="F27" s="156">
        <v>5</v>
      </c>
      <c r="G27" s="157">
        <v>40179</v>
      </c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/>
      <c r="BO27" s="144"/>
      <c r="BP27" s="144"/>
      <c r="BQ27" s="144"/>
      <c r="BR27" s="144"/>
      <c r="BS27" s="144"/>
      <c r="BT27" s="144"/>
      <c r="BU27" s="144"/>
      <c r="BV27" s="144"/>
      <c r="BW27" s="144"/>
      <c r="BX27" s="144"/>
      <c r="BY27" s="144"/>
      <c r="BZ27" s="144"/>
      <c r="CA27" s="144"/>
      <c r="CB27" s="144"/>
      <c r="CC27" s="144"/>
      <c r="CD27" s="144"/>
      <c r="CE27" s="144"/>
      <c r="CF27" s="144"/>
      <c r="CG27" s="144"/>
      <c r="CH27" s="144"/>
      <c r="CI27" s="144"/>
      <c r="CJ27" s="144"/>
      <c r="CK27" s="144"/>
      <c r="CL27" s="144"/>
      <c r="CM27" s="144"/>
      <c r="CN27" s="144"/>
      <c r="CO27" s="144"/>
      <c r="CP27" s="144"/>
      <c r="CQ27" s="144"/>
      <c r="CR27" s="144"/>
      <c r="CS27" s="144"/>
      <c r="CT27" s="144"/>
      <c r="CU27" s="144"/>
      <c r="CV27" s="144"/>
      <c r="CW27" s="144"/>
      <c r="CX27" s="144"/>
      <c r="CY27" s="144"/>
      <c r="CZ27" s="144"/>
      <c r="DA27" s="144"/>
      <c r="DB27" s="144"/>
      <c r="DC27" s="144"/>
      <c r="DD27" s="144"/>
      <c r="DE27" s="144"/>
      <c r="DF27" s="144"/>
      <c r="DG27" s="144"/>
      <c r="DH27" s="144"/>
      <c r="DI27" s="144"/>
      <c r="DJ27" s="144"/>
      <c r="DK27" s="144"/>
      <c r="DL27" s="144"/>
      <c r="DM27" s="144"/>
      <c r="DN27" s="144"/>
      <c r="DO27" s="144"/>
      <c r="DP27" s="144"/>
      <c r="DQ27" s="144"/>
      <c r="DR27" s="144"/>
      <c r="DS27" s="144"/>
      <c r="DT27" s="144"/>
      <c r="DU27" s="144"/>
      <c r="DV27" s="144"/>
      <c r="DW27" s="144"/>
      <c r="DX27" s="144"/>
      <c r="DY27" s="144"/>
      <c r="DZ27" s="144"/>
      <c r="EA27" s="144"/>
      <c r="EB27" s="144"/>
      <c r="EC27" s="144"/>
      <c r="ED27" s="144"/>
      <c r="EE27" s="144"/>
      <c r="EF27" s="144"/>
      <c r="EG27" s="144"/>
      <c r="EH27" s="144"/>
      <c r="EI27" s="144"/>
      <c r="EJ27" s="144"/>
      <c r="EK27" s="144"/>
      <c r="EL27" s="144"/>
      <c r="EM27" s="144"/>
      <c r="EN27" s="144"/>
      <c r="EO27" s="144"/>
      <c r="EP27" s="144"/>
      <c r="EQ27" s="144"/>
      <c r="ER27" s="144"/>
      <c r="ES27" s="144"/>
      <c r="ET27" s="144"/>
      <c r="EU27" s="144"/>
      <c r="EV27" s="144"/>
      <c r="EW27" s="144"/>
      <c r="EX27" s="144"/>
      <c r="EY27" s="144"/>
      <c r="EZ27" s="144"/>
      <c r="FA27" s="144"/>
      <c r="FB27" s="144"/>
      <c r="FC27" s="144"/>
      <c r="FD27" s="144"/>
      <c r="FE27" s="144"/>
      <c r="FF27" s="144"/>
      <c r="FG27" s="144"/>
      <c r="FH27" s="144"/>
      <c r="FI27" s="144"/>
      <c r="FJ27" s="144"/>
      <c r="FK27" s="144"/>
      <c r="FL27" s="144"/>
      <c r="FM27" s="144"/>
      <c r="FN27" s="144"/>
      <c r="FO27" s="144"/>
      <c r="FP27" s="144"/>
      <c r="FQ27" s="144"/>
      <c r="FR27" s="144"/>
      <c r="FS27" s="144"/>
      <c r="FT27" s="144"/>
      <c r="FU27" s="144"/>
      <c r="FV27" s="144"/>
      <c r="FW27" s="144"/>
      <c r="FX27" s="144"/>
      <c r="FY27" s="144"/>
      <c r="FZ27" s="144"/>
      <c r="GA27" s="144"/>
      <c r="GB27" s="144"/>
      <c r="GC27" s="144"/>
      <c r="GD27" s="144"/>
      <c r="GE27" s="144"/>
      <c r="GF27" s="144"/>
      <c r="GG27" s="144"/>
      <c r="GH27" s="144"/>
      <c r="GI27" s="144"/>
      <c r="GJ27" s="144"/>
      <c r="GK27" s="144"/>
      <c r="GL27" s="144"/>
      <c r="GM27" s="144"/>
      <c r="GN27" s="144"/>
      <c r="GO27" s="144"/>
      <c r="GP27" s="144"/>
      <c r="GQ27" s="144"/>
      <c r="GR27" s="144"/>
      <c r="GS27" s="144"/>
      <c r="GT27" s="144"/>
      <c r="GU27" s="144"/>
      <c r="GV27" s="144"/>
      <c r="GW27" s="144"/>
      <c r="GX27" s="144"/>
      <c r="GY27" s="144"/>
      <c r="GZ27" s="144"/>
      <c r="HA27" s="144"/>
      <c r="HB27" s="144"/>
      <c r="HC27" s="144"/>
      <c r="HD27" s="144"/>
      <c r="HE27" s="144"/>
      <c r="HF27" s="144"/>
      <c r="HG27" s="144"/>
      <c r="HH27" s="144"/>
      <c r="HI27" s="144"/>
      <c r="HJ27" s="144"/>
      <c r="HK27" s="144"/>
      <c r="HL27" s="144"/>
      <c r="HM27" s="144"/>
      <c r="HN27" s="144"/>
      <c r="HO27" s="144"/>
      <c r="HP27" s="144"/>
      <c r="HQ27" s="144"/>
      <c r="HR27" s="144"/>
      <c r="HS27" s="144"/>
      <c r="HT27" s="144"/>
      <c r="HU27" s="144"/>
      <c r="XED27" s="162"/>
      <c r="XEE27" s="162"/>
      <c r="XEF27" s="162"/>
      <c r="XEG27" s="162"/>
      <c r="XEH27" s="162"/>
      <c r="XEI27" s="162"/>
      <c r="XEJ27" s="162"/>
      <c r="XEK27" s="162"/>
      <c r="XEL27" s="162"/>
      <c r="XEM27" s="162"/>
      <c r="XEN27" s="162"/>
      <c r="XEO27" s="162"/>
      <c r="XEP27" s="162"/>
      <c r="XEQ27" s="162"/>
      <c r="XER27" s="162"/>
      <c r="XES27" s="162"/>
      <c r="XET27" s="162"/>
      <c r="XEU27" s="162"/>
      <c r="XEV27" s="162"/>
      <c r="XEW27" s="162"/>
    </row>
    <row r="28" s="143" customFormat="1" customHeight="1" spans="1:229 16358:16377">
      <c r="A28" s="154">
        <v>25</v>
      </c>
      <c r="B28" s="164" t="s">
        <v>85</v>
      </c>
      <c r="C28" s="155" t="s">
        <v>86</v>
      </c>
      <c r="D28" s="25">
        <v>1</v>
      </c>
      <c r="E28" s="154" t="s">
        <v>56</v>
      </c>
      <c r="F28" s="156">
        <v>1</v>
      </c>
      <c r="G28" s="157">
        <v>40179</v>
      </c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  <c r="GH28" s="144"/>
      <c r="GI28" s="144"/>
      <c r="GJ28" s="144"/>
      <c r="GK28" s="144"/>
      <c r="GL28" s="144"/>
      <c r="GM28" s="144"/>
      <c r="GN28" s="144"/>
      <c r="GO28" s="144"/>
      <c r="GP28" s="144"/>
      <c r="GQ28" s="144"/>
      <c r="GR28" s="144"/>
      <c r="GS28" s="144"/>
      <c r="GT28" s="144"/>
      <c r="GU28" s="144"/>
      <c r="GV28" s="144"/>
      <c r="GW28" s="144"/>
      <c r="GX28" s="144"/>
      <c r="GY28" s="144"/>
      <c r="GZ28" s="144"/>
      <c r="HA28" s="144"/>
      <c r="HB28" s="144"/>
      <c r="HC28" s="144"/>
      <c r="HD28" s="144"/>
      <c r="HE28" s="144"/>
      <c r="HF28" s="144"/>
      <c r="HG28" s="144"/>
      <c r="HH28" s="144"/>
      <c r="HI28" s="144"/>
      <c r="HJ28" s="144"/>
      <c r="HK28" s="144"/>
      <c r="HL28" s="144"/>
      <c r="HM28" s="144"/>
      <c r="HN28" s="144"/>
      <c r="HO28" s="144"/>
      <c r="HP28" s="144"/>
      <c r="HQ28" s="144"/>
      <c r="HR28" s="144"/>
      <c r="HS28" s="144"/>
      <c r="HT28" s="144"/>
      <c r="HU28" s="144"/>
      <c r="XED28" s="162"/>
      <c r="XEE28" s="162"/>
      <c r="XEF28" s="162"/>
      <c r="XEG28" s="162"/>
      <c r="XEH28" s="162"/>
      <c r="XEI28" s="162"/>
      <c r="XEJ28" s="162"/>
      <c r="XEK28" s="162"/>
      <c r="XEL28" s="162"/>
      <c r="XEM28" s="162"/>
      <c r="XEN28" s="162"/>
      <c r="XEO28" s="162"/>
      <c r="XEP28" s="162"/>
      <c r="XEQ28" s="162"/>
      <c r="XER28" s="162"/>
      <c r="XES28" s="162"/>
      <c r="XET28" s="162"/>
      <c r="XEU28" s="162"/>
      <c r="XEV28" s="162"/>
      <c r="XEW28" s="162"/>
    </row>
    <row r="29" s="143" customFormat="1" customHeight="1" spans="1:229 16358:16377">
      <c r="A29" s="154">
        <v>26</v>
      </c>
      <c r="B29" s="164" t="s">
        <v>87</v>
      </c>
      <c r="C29" s="155">
        <v>40179</v>
      </c>
      <c r="D29" s="25">
        <v>1</v>
      </c>
      <c r="E29" s="154" t="s">
        <v>56</v>
      </c>
      <c r="F29" s="156">
        <v>1</v>
      </c>
      <c r="G29" s="157">
        <v>40179</v>
      </c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  <c r="BR29" s="144"/>
      <c r="BS29" s="144"/>
      <c r="BT29" s="144"/>
      <c r="BU29" s="144"/>
      <c r="BV29" s="144"/>
      <c r="BW29" s="144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4"/>
      <c r="CK29" s="144"/>
      <c r="CL29" s="144"/>
      <c r="CM29" s="144"/>
      <c r="CN29" s="144"/>
      <c r="CO29" s="144"/>
      <c r="CP29" s="144"/>
      <c r="CQ29" s="144"/>
      <c r="CR29" s="144"/>
      <c r="CS29" s="144"/>
      <c r="CT29" s="144"/>
      <c r="CU29" s="144"/>
      <c r="CV29" s="144"/>
      <c r="CW29" s="144"/>
      <c r="CX29" s="144"/>
      <c r="CY29" s="144"/>
      <c r="CZ29" s="144"/>
      <c r="DA29" s="144"/>
      <c r="DB29" s="144"/>
      <c r="DC29" s="144"/>
      <c r="DD29" s="144"/>
      <c r="DE29" s="144"/>
      <c r="DF29" s="144"/>
      <c r="DG29" s="144"/>
      <c r="DH29" s="144"/>
      <c r="DI29" s="144"/>
      <c r="DJ29" s="144"/>
      <c r="DK29" s="144"/>
      <c r="DL29" s="144"/>
      <c r="DM29" s="144"/>
      <c r="DN29" s="144"/>
      <c r="DO29" s="144"/>
      <c r="DP29" s="144"/>
      <c r="DQ29" s="144"/>
      <c r="DR29" s="144"/>
      <c r="DS29" s="144"/>
      <c r="DT29" s="144"/>
      <c r="DU29" s="144"/>
      <c r="DV29" s="144"/>
      <c r="DW29" s="144"/>
      <c r="DX29" s="144"/>
      <c r="DY29" s="144"/>
      <c r="DZ29" s="144"/>
      <c r="EA29" s="144"/>
      <c r="EB29" s="144"/>
      <c r="EC29" s="144"/>
      <c r="ED29" s="144"/>
      <c r="EE29" s="144"/>
      <c r="EF29" s="144"/>
      <c r="EG29" s="144"/>
      <c r="EH29" s="144"/>
      <c r="EI29" s="144"/>
      <c r="EJ29" s="144"/>
      <c r="EK29" s="144"/>
      <c r="EL29" s="144"/>
      <c r="EM29" s="144"/>
      <c r="EN29" s="144"/>
      <c r="EO29" s="144"/>
      <c r="EP29" s="144"/>
      <c r="EQ29" s="144"/>
      <c r="ER29" s="144"/>
      <c r="ES29" s="144"/>
      <c r="ET29" s="144"/>
      <c r="EU29" s="144"/>
      <c r="EV29" s="144"/>
      <c r="EW29" s="144"/>
      <c r="EX29" s="144"/>
      <c r="EY29" s="144"/>
      <c r="EZ29" s="144"/>
      <c r="FA29" s="144"/>
      <c r="FB29" s="144"/>
      <c r="FC29" s="144"/>
      <c r="FD29" s="144"/>
      <c r="FE29" s="144"/>
      <c r="FF29" s="144"/>
      <c r="FG29" s="144"/>
      <c r="FH29" s="144"/>
      <c r="FI29" s="144"/>
      <c r="FJ29" s="144"/>
      <c r="FK29" s="144"/>
      <c r="FL29" s="144"/>
      <c r="FM29" s="144"/>
      <c r="FN29" s="144"/>
      <c r="FO29" s="144"/>
      <c r="FP29" s="144"/>
      <c r="FQ29" s="144"/>
      <c r="FR29" s="144"/>
      <c r="FS29" s="144"/>
      <c r="FT29" s="144"/>
      <c r="FU29" s="144"/>
      <c r="FV29" s="144"/>
      <c r="FW29" s="144"/>
      <c r="FX29" s="144"/>
      <c r="FY29" s="144"/>
      <c r="FZ29" s="144"/>
      <c r="GA29" s="144"/>
      <c r="GB29" s="144"/>
      <c r="GC29" s="144"/>
      <c r="GD29" s="144"/>
      <c r="GE29" s="144"/>
      <c r="GF29" s="144"/>
      <c r="GG29" s="144"/>
      <c r="GH29" s="144"/>
      <c r="GI29" s="144"/>
      <c r="GJ29" s="144"/>
      <c r="GK29" s="144"/>
      <c r="GL29" s="144"/>
      <c r="GM29" s="144"/>
      <c r="GN29" s="144"/>
      <c r="GO29" s="144"/>
      <c r="GP29" s="144"/>
      <c r="GQ29" s="144"/>
      <c r="GR29" s="144"/>
      <c r="GS29" s="144"/>
      <c r="GT29" s="144"/>
      <c r="GU29" s="144"/>
      <c r="GV29" s="144"/>
      <c r="GW29" s="144"/>
      <c r="GX29" s="144"/>
      <c r="GY29" s="144"/>
      <c r="GZ29" s="144"/>
      <c r="HA29" s="144"/>
      <c r="HB29" s="144"/>
      <c r="HC29" s="144"/>
      <c r="HD29" s="144"/>
      <c r="HE29" s="144"/>
      <c r="HF29" s="144"/>
      <c r="HG29" s="144"/>
      <c r="HH29" s="144"/>
      <c r="HI29" s="144"/>
      <c r="HJ29" s="144"/>
      <c r="HK29" s="144"/>
      <c r="HL29" s="144"/>
      <c r="HM29" s="144"/>
      <c r="HN29" s="144"/>
      <c r="HO29" s="144"/>
      <c r="HP29" s="144"/>
      <c r="HQ29" s="144"/>
      <c r="HR29" s="144"/>
      <c r="HS29" s="144"/>
      <c r="HT29" s="144"/>
      <c r="HU29" s="144"/>
      <c r="XED29" s="162"/>
      <c r="XEE29" s="162"/>
      <c r="XEF29" s="162"/>
      <c r="XEG29" s="162"/>
      <c r="XEH29" s="162"/>
      <c r="XEI29" s="162"/>
      <c r="XEJ29" s="162"/>
      <c r="XEK29" s="162"/>
      <c r="XEL29" s="162"/>
      <c r="XEM29" s="162"/>
      <c r="XEN29" s="162"/>
      <c r="XEO29" s="162"/>
      <c r="XEP29" s="162"/>
      <c r="XEQ29" s="162"/>
      <c r="XER29" s="162"/>
      <c r="XES29" s="162"/>
      <c r="XET29" s="162"/>
      <c r="XEU29" s="162"/>
      <c r="XEV29" s="162"/>
      <c r="XEW29" s="162"/>
    </row>
    <row r="30" s="143" customFormat="1" customHeight="1" spans="1:229 16358:16377">
      <c r="A30" s="154">
        <v>27</v>
      </c>
      <c r="B30" s="164" t="s">
        <v>88</v>
      </c>
      <c r="C30" s="155"/>
      <c r="D30" s="25">
        <v>1</v>
      </c>
      <c r="E30" s="154" t="s">
        <v>47</v>
      </c>
      <c r="F30" s="156">
        <v>1</v>
      </c>
      <c r="G30" s="157">
        <v>38919</v>
      </c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4"/>
      <c r="BO30" s="144"/>
      <c r="BP30" s="144"/>
      <c r="BQ30" s="144"/>
      <c r="BR30" s="144"/>
      <c r="BS30" s="144"/>
      <c r="BT30" s="144"/>
      <c r="BU30" s="144"/>
      <c r="BV30" s="144"/>
      <c r="BW30" s="144"/>
      <c r="BX30" s="144"/>
      <c r="BY30" s="144"/>
      <c r="BZ30" s="144"/>
      <c r="CA30" s="144"/>
      <c r="CB30" s="144"/>
      <c r="CC30" s="144"/>
      <c r="CD30" s="144"/>
      <c r="CE30" s="144"/>
      <c r="CF30" s="144"/>
      <c r="CG30" s="144"/>
      <c r="CH30" s="144"/>
      <c r="CI30" s="144"/>
      <c r="CJ30" s="144"/>
      <c r="CK30" s="144"/>
      <c r="CL30" s="144"/>
      <c r="CM30" s="144"/>
      <c r="CN30" s="144"/>
      <c r="CO30" s="144"/>
      <c r="CP30" s="144"/>
      <c r="CQ30" s="144"/>
      <c r="CR30" s="144"/>
      <c r="CS30" s="144"/>
      <c r="CT30" s="144"/>
      <c r="CU30" s="144"/>
      <c r="CV30" s="144"/>
      <c r="CW30" s="144"/>
      <c r="CX30" s="144"/>
      <c r="CY30" s="144"/>
      <c r="CZ30" s="144"/>
      <c r="DA30" s="144"/>
      <c r="DB30" s="144"/>
      <c r="DC30" s="144"/>
      <c r="DD30" s="144"/>
      <c r="DE30" s="144"/>
      <c r="DF30" s="144"/>
      <c r="DG30" s="144"/>
      <c r="DH30" s="144"/>
      <c r="DI30" s="144"/>
      <c r="DJ30" s="144"/>
      <c r="DK30" s="144"/>
      <c r="DL30" s="144"/>
      <c r="DM30" s="144"/>
      <c r="DN30" s="144"/>
      <c r="DO30" s="144"/>
      <c r="DP30" s="144"/>
      <c r="DQ30" s="144"/>
      <c r="DR30" s="144"/>
      <c r="DS30" s="144"/>
      <c r="DT30" s="144"/>
      <c r="DU30" s="144"/>
      <c r="DV30" s="144"/>
      <c r="DW30" s="144"/>
      <c r="DX30" s="144"/>
      <c r="DY30" s="144"/>
      <c r="DZ30" s="144"/>
      <c r="EA30" s="144"/>
      <c r="EB30" s="144"/>
      <c r="EC30" s="144"/>
      <c r="ED30" s="144"/>
      <c r="EE30" s="144"/>
      <c r="EF30" s="144"/>
      <c r="EG30" s="144"/>
      <c r="EH30" s="144"/>
      <c r="EI30" s="144"/>
      <c r="EJ30" s="144"/>
      <c r="EK30" s="144"/>
      <c r="EL30" s="144"/>
      <c r="EM30" s="144"/>
      <c r="EN30" s="144"/>
      <c r="EO30" s="144"/>
      <c r="EP30" s="144"/>
      <c r="EQ30" s="144"/>
      <c r="ER30" s="144"/>
      <c r="ES30" s="144"/>
      <c r="ET30" s="144"/>
      <c r="EU30" s="144"/>
      <c r="EV30" s="144"/>
      <c r="EW30" s="144"/>
      <c r="EX30" s="144"/>
      <c r="EY30" s="144"/>
      <c r="EZ30" s="144"/>
      <c r="FA30" s="144"/>
      <c r="FB30" s="144"/>
      <c r="FC30" s="144"/>
      <c r="FD30" s="144"/>
      <c r="FE30" s="144"/>
      <c r="FF30" s="144"/>
      <c r="FG30" s="144"/>
      <c r="FH30" s="144"/>
      <c r="FI30" s="144"/>
      <c r="FJ30" s="144"/>
      <c r="FK30" s="144"/>
      <c r="FL30" s="144"/>
      <c r="FM30" s="144"/>
      <c r="FN30" s="144"/>
      <c r="FO30" s="144"/>
      <c r="FP30" s="144"/>
      <c r="FQ30" s="144"/>
      <c r="FR30" s="144"/>
      <c r="FS30" s="144"/>
      <c r="FT30" s="144"/>
      <c r="FU30" s="144"/>
      <c r="FV30" s="144"/>
      <c r="FW30" s="144"/>
      <c r="FX30" s="144"/>
      <c r="FY30" s="144"/>
      <c r="FZ30" s="144"/>
      <c r="GA30" s="144"/>
      <c r="GB30" s="144"/>
      <c r="GC30" s="144"/>
      <c r="GD30" s="144"/>
      <c r="GE30" s="144"/>
      <c r="GF30" s="144"/>
      <c r="GG30" s="144"/>
      <c r="GH30" s="144"/>
      <c r="GI30" s="144"/>
      <c r="GJ30" s="144"/>
      <c r="GK30" s="144"/>
      <c r="GL30" s="144"/>
      <c r="GM30" s="144"/>
      <c r="GN30" s="144"/>
      <c r="GO30" s="144"/>
      <c r="GP30" s="144"/>
      <c r="GQ30" s="144"/>
      <c r="GR30" s="144"/>
      <c r="GS30" s="144"/>
      <c r="GT30" s="144"/>
      <c r="GU30" s="144"/>
      <c r="GV30" s="144"/>
      <c r="GW30" s="144"/>
      <c r="GX30" s="144"/>
      <c r="GY30" s="144"/>
      <c r="GZ30" s="144"/>
      <c r="HA30" s="144"/>
      <c r="HB30" s="144"/>
      <c r="HC30" s="144"/>
      <c r="HD30" s="144"/>
      <c r="HE30" s="144"/>
      <c r="HF30" s="144"/>
      <c r="HG30" s="144"/>
      <c r="HH30" s="144"/>
      <c r="HI30" s="144"/>
      <c r="HJ30" s="144"/>
      <c r="HK30" s="144"/>
      <c r="HL30" s="144"/>
      <c r="HM30" s="144"/>
      <c r="HN30" s="144"/>
      <c r="HO30" s="144"/>
      <c r="HP30" s="144"/>
      <c r="HQ30" s="144"/>
      <c r="HR30" s="144"/>
      <c r="HS30" s="144"/>
      <c r="HT30" s="144"/>
      <c r="HU30" s="144"/>
      <c r="XED30" s="162"/>
      <c r="XEE30" s="162"/>
      <c r="XEF30" s="162"/>
      <c r="XEG30" s="162"/>
      <c r="XEH30" s="162"/>
      <c r="XEI30" s="162"/>
      <c r="XEJ30" s="162"/>
      <c r="XEK30" s="162"/>
      <c r="XEL30" s="162"/>
      <c r="XEM30" s="162"/>
      <c r="XEN30" s="162"/>
      <c r="XEO30" s="162"/>
      <c r="XEP30" s="162"/>
      <c r="XEQ30" s="162"/>
      <c r="XER30" s="162"/>
      <c r="XES30" s="162"/>
      <c r="XET30" s="162"/>
      <c r="XEU30" s="162"/>
      <c r="XEV30" s="162"/>
      <c r="XEW30" s="162"/>
    </row>
    <row r="31" s="143" customFormat="1" customHeight="1" spans="1:229 16358:16377">
      <c r="A31" s="154">
        <v>28</v>
      </c>
      <c r="B31" s="164" t="s">
        <v>89</v>
      </c>
      <c r="C31" s="155" t="s">
        <v>90</v>
      </c>
      <c r="D31" s="25">
        <v>1</v>
      </c>
      <c r="E31" s="154" t="s">
        <v>54</v>
      </c>
      <c r="F31" s="156">
        <v>1</v>
      </c>
      <c r="G31" s="157">
        <v>37697</v>
      </c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4"/>
      <c r="BO31" s="144"/>
      <c r="BP31" s="144"/>
      <c r="BQ31" s="144"/>
      <c r="BR31" s="144"/>
      <c r="BS31" s="144"/>
      <c r="BT31" s="144"/>
      <c r="BU31" s="144"/>
      <c r="BV31" s="144"/>
      <c r="BW31" s="144"/>
      <c r="BX31" s="144"/>
      <c r="BY31" s="144"/>
      <c r="BZ31" s="144"/>
      <c r="CA31" s="144"/>
      <c r="CB31" s="144"/>
      <c r="CC31" s="144"/>
      <c r="CD31" s="144"/>
      <c r="CE31" s="144"/>
      <c r="CF31" s="144"/>
      <c r="CG31" s="144"/>
      <c r="CH31" s="144"/>
      <c r="CI31" s="144"/>
      <c r="CJ31" s="144"/>
      <c r="CK31" s="144"/>
      <c r="CL31" s="144"/>
      <c r="CM31" s="144"/>
      <c r="CN31" s="144"/>
      <c r="CO31" s="144"/>
      <c r="CP31" s="144"/>
      <c r="CQ31" s="144"/>
      <c r="CR31" s="144"/>
      <c r="CS31" s="144"/>
      <c r="CT31" s="144"/>
      <c r="CU31" s="144"/>
      <c r="CV31" s="144"/>
      <c r="CW31" s="144"/>
      <c r="CX31" s="144"/>
      <c r="CY31" s="144"/>
      <c r="CZ31" s="144"/>
      <c r="DA31" s="144"/>
      <c r="DB31" s="144"/>
      <c r="DC31" s="144"/>
      <c r="DD31" s="144"/>
      <c r="DE31" s="144"/>
      <c r="DF31" s="144"/>
      <c r="DG31" s="144"/>
      <c r="DH31" s="144"/>
      <c r="DI31" s="144"/>
      <c r="DJ31" s="144"/>
      <c r="DK31" s="144"/>
      <c r="DL31" s="144"/>
      <c r="DM31" s="144"/>
      <c r="DN31" s="144"/>
      <c r="DO31" s="144"/>
      <c r="DP31" s="144"/>
      <c r="DQ31" s="144"/>
      <c r="DR31" s="144"/>
      <c r="DS31" s="144"/>
      <c r="DT31" s="144"/>
      <c r="DU31" s="144"/>
      <c r="DV31" s="144"/>
      <c r="DW31" s="144"/>
      <c r="DX31" s="144"/>
      <c r="DY31" s="144"/>
      <c r="DZ31" s="144"/>
      <c r="EA31" s="144"/>
      <c r="EB31" s="144"/>
      <c r="EC31" s="144"/>
      <c r="ED31" s="144"/>
      <c r="EE31" s="144"/>
      <c r="EF31" s="144"/>
      <c r="EG31" s="144"/>
      <c r="EH31" s="144"/>
      <c r="EI31" s="144"/>
      <c r="EJ31" s="144"/>
      <c r="EK31" s="144"/>
      <c r="EL31" s="144"/>
      <c r="EM31" s="144"/>
      <c r="EN31" s="144"/>
      <c r="EO31" s="144"/>
      <c r="EP31" s="144"/>
      <c r="EQ31" s="144"/>
      <c r="ER31" s="144"/>
      <c r="ES31" s="144"/>
      <c r="ET31" s="144"/>
      <c r="EU31" s="144"/>
      <c r="EV31" s="144"/>
      <c r="EW31" s="144"/>
      <c r="EX31" s="144"/>
      <c r="EY31" s="144"/>
      <c r="EZ31" s="144"/>
      <c r="FA31" s="144"/>
      <c r="FB31" s="144"/>
      <c r="FC31" s="144"/>
      <c r="FD31" s="144"/>
      <c r="FE31" s="144"/>
      <c r="FF31" s="144"/>
      <c r="FG31" s="144"/>
      <c r="FH31" s="144"/>
      <c r="FI31" s="144"/>
      <c r="FJ31" s="144"/>
      <c r="FK31" s="144"/>
      <c r="FL31" s="144"/>
      <c r="FM31" s="144"/>
      <c r="FN31" s="144"/>
      <c r="FO31" s="144"/>
      <c r="FP31" s="144"/>
      <c r="FQ31" s="144"/>
      <c r="FR31" s="144"/>
      <c r="FS31" s="144"/>
      <c r="FT31" s="144"/>
      <c r="FU31" s="144"/>
      <c r="FV31" s="144"/>
      <c r="FW31" s="144"/>
      <c r="FX31" s="144"/>
      <c r="FY31" s="144"/>
      <c r="FZ31" s="144"/>
      <c r="GA31" s="144"/>
      <c r="GB31" s="144"/>
      <c r="GC31" s="144"/>
      <c r="GD31" s="144"/>
      <c r="GE31" s="144"/>
      <c r="GF31" s="144"/>
      <c r="GG31" s="144"/>
      <c r="GH31" s="144"/>
      <c r="GI31" s="144"/>
      <c r="GJ31" s="144"/>
      <c r="GK31" s="144"/>
      <c r="GL31" s="144"/>
      <c r="GM31" s="144"/>
      <c r="GN31" s="144"/>
      <c r="GO31" s="144"/>
      <c r="GP31" s="144"/>
      <c r="GQ31" s="144"/>
      <c r="GR31" s="144"/>
      <c r="GS31" s="144"/>
      <c r="GT31" s="144"/>
      <c r="GU31" s="144"/>
      <c r="GV31" s="144"/>
      <c r="GW31" s="144"/>
      <c r="GX31" s="144"/>
      <c r="GY31" s="144"/>
      <c r="GZ31" s="144"/>
      <c r="HA31" s="144"/>
      <c r="HB31" s="144"/>
      <c r="HC31" s="144"/>
      <c r="HD31" s="144"/>
      <c r="HE31" s="144"/>
      <c r="HF31" s="144"/>
      <c r="HG31" s="144"/>
      <c r="HH31" s="144"/>
      <c r="HI31" s="144"/>
      <c r="HJ31" s="144"/>
      <c r="HK31" s="144"/>
      <c r="HL31" s="144"/>
      <c r="HM31" s="144"/>
      <c r="HN31" s="144"/>
      <c r="HO31" s="144"/>
      <c r="HP31" s="144"/>
      <c r="HQ31" s="144"/>
      <c r="HR31" s="144"/>
      <c r="HS31" s="144"/>
      <c r="HT31" s="144"/>
      <c r="HU31" s="144"/>
      <c r="XED31" s="162"/>
      <c r="XEE31" s="162"/>
      <c r="XEF31" s="162"/>
      <c r="XEG31" s="162"/>
      <c r="XEH31" s="162"/>
      <c r="XEI31" s="162"/>
      <c r="XEJ31" s="162"/>
      <c r="XEK31" s="162"/>
      <c r="XEL31" s="162"/>
      <c r="XEM31" s="162"/>
      <c r="XEN31" s="162"/>
      <c r="XEO31" s="162"/>
      <c r="XEP31" s="162"/>
      <c r="XEQ31" s="162"/>
      <c r="XER31" s="162"/>
      <c r="XES31" s="162"/>
      <c r="XET31" s="162"/>
      <c r="XEU31" s="162"/>
      <c r="XEV31" s="162"/>
      <c r="XEW31" s="162"/>
    </row>
    <row r="32" s="143" customFormat="1" customHeight="1" spans="1:229 16358:16377">
      <c r="A32" s="154">
        <v>29</v>
      </c>
      <c r="B32" s="164" t="s">
        <v>91</v>
      </c>
      <c r="C32" s="155" t="s">
        <v>92</v>
      </c>
      <c r="D32" s="25">
        <v>1</v>
      </c>
      <c r="E32" s="154" t="s">
        <v>54</v>
      </c>
      <c r="F32" s="156">
        <v>1</v>
      </c>
      <c r="G32" s="157">
        <v>37702</v>
      </c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4"/>
      <c r="BP32" s="144"/>
      <c r="BQ32" s="144"/>
      <c r="BR32" s="144"/>
      <c r="BS32" s="144"/>
      <c r="BT32" s="144"/>
      <c r="BU32" s="144"/>
      <c r="BV32" s="144"/>
      <c r="BW32" s="144"/>
      <c r="BX32" s="144"/>
      <c r="BY32" s="144"/>
      <c r="BZ32" s="144"/>
      <c r="CA32" s="144"/>
      <c r="CB32" s="144"/>
      <c r="CC32" s="144"/>
      <c r="CD32" s="144"/>
      <c r="CE32" s="144"/>
      <c r="CF32" s="144"/>
      <c r="CG32" s="144"/>
      <c r="CH32" s="144"/>
      <c r="CI32" s="144"/>
      <c r="CJ32" s="144"/>
      <c r="CK32" s="144"/>
      <c r="CL32" s="144"/>
      <c r="CM32" s="144"/>
      <c r="CN32" s="144"/>
      <c r="CO32" s="144"/>
      <c r="CP32" s="144"/>
      <c r="CQ32" s="144"/>
      <c r="CR32" s="144"/>
      <c r="CS32" s="144"/>
      <c r="CT32" s="144"/>
      <c r="CU32" s="144"/>
      <c r="CV32" s="144"/>
      <c r="CW32" s="144"/>
      <c r="CX32" s="144"/>
      <c r="CY32" s="144"/>
      <c r="CZ32" s="144"/>
      <c r="DA32" s="144"/>
      <c r="DB32" s="144"/>
      <c r="DC32" s="144"/>
      <c r="DD32" s="144"/>
      <c r="DE32" s="144"/>
      <c r="DF32" s="144"/>
      <c r="DG32" s="144"/>
      <c r="DH32" s="144"/>
      <c r="DI32" s="144"/>
      <c r="DJ32" s="144"/>
      <c r="DK32" s="144"/>
      <c r="DL32" s="144"/>
      <c r="DM32" s="144"/>
      <c r="DN32" s="144"/>
      <c r="DO32" s="144"/>
      <c r="DP32" s="144"/>
      <c r="DQ32" s="144"/>
      <c r="DR32" s="144"/>
      <c r="DS32" s="144"/>
      <c r="DT32" s="144"/>
      <c r="DU32" s="144"/>
      <c r="DV32" s="144"/>
      <c r="DW32" s="144"/>
      <c r="DX32" s="144"/>
      <c r="DY32" s="144"/>
      <c r="DZ32" s="144"/>
      <c r="EA32" s="144"/>
      <c r="EB32" s="144"/>
      <c r="EC32" s="144"/>
      <c r="ED32" s="144"/>
      <c r="EE32" s="144"/>
      <c r="EF32" s="144"/>
      <c r="EG32" s="144"/>
      <c r="EH32" s="144"/>
      <c r="EI32" s="144"/>
      <c r="EJ32" s="144"/>
      <c r="EK32" s="144"/>
      <c r="EL32" s="144"/>
      <c r="EM32" s="144"/>
      <c r="EN32" s="144"/>
      <c r="EO32" s="144"/>
      <c r="EP32" s="144"/>
      <c r="EQ32" s="144"/>
      <c r="ER32" s="144"/>
      <c r="ES32" s="144"/>
      <c r="ET32" s="144"/>
      <c r="EU32" s="144"/>
      <c r="EV32" s="144"/>
      <c r="EW32" s="144"/>
      <c r="EX32" s="144"/>
      <c r="EY32" s="144"/>
      <c r="EZ32" s="144"/>
      <c r="FA32" s="144"/>
      <c r="FB32" s="144"/>
      <c r="FC32" s="144"/>
      <c r="FD32" s="144"/>
      <c r="FE32" s="144"/>
      <c r="FF32" s="144"/>
      <c r="FG32" s="144"/>
      <c r="FH32" s="144"/>
      <c r="FI32" s="144"/>
      <c r="FJ32" s="144"/>
      <c r="FK32" s="144"/>
      <c r="FL32" s="144"/>
      <c r="FM32" s="144"/>
      <c r="FN32" s="144"/>
      <c r="FO32" s="144"/>
      <c r="FP32" s="144"/>
      <c r="FQ32" s="144"/>
      <c r="FR32" s="144"/>
      <c r="FS32" s="144"/>
      <c r="FT32" s="144"/>
      <c r="FU32" s="144"/>
      <c r="FV32" s="144"/>
      <c r="FW32" s="144"/>
      <c r="FX32" s="144"/>
      <c r="FY32" s="144"/>
      <c r="FZ32" s="144"/>
      <c r="GA32" s="144"/>
      <c r="GB32" s="144"/>
      <c r="GC32" s="144"/>
      <c r="GD32" s="144"/>
      <c r="GE32" s="144"/>
      <c r="GF32" s="144"/>
      <c r="GG32" s="144"/>
      <c r="GH32" s="144"/>
      <c r="GI32" s="144"/>
      <c r="GJ32" s="144"/>
      <c r="GK32" s="144"/>
      <c r="GL32" s="144"/>
      <c r="GM32" s="144"/>
      <c r="GN32" s="144"/>
      <c r="GO32" s="144"/>
      <c r="GP32" s="144"/>
      <c r="GQ32" s="144"/>
      <c r="GR32" s="144"/>
      <c r="GS32" s="144"/>
      <c r="GT32" s="144"/>
      <c r="GU32" s="144"/>
      <c r="GV32" s="144"/>
      <c r="GW32" s="144"/>
      <c r="GX32" s="144"/>
      <c r="GY32" s="144"/>
      <c r="GZ32" s="144"/>
      <c r="HA32" s="144"/>
      <c r="HB32" s="144"/>
      <c r="HC32" s="144"/>
      <c r="HD32" s="144"/>
      <c r="HE32" s="144"/>
      <c r="HF32" s="144"/>
      <c r="HG32" s="144"/>
      <c r="HH32" s="144"/>
      <c r="HI32" s="144"/>
      <c r="HJ32" s="144"/>
      <c r="HK32" s="144"/>
      <c r="HL32" s="144"/>
      <c r="HM32" s="144"/>
      <c r="HN32" s="144"/>
      <c r="HO32" s="144"/>
      <c r="HP32" s="144"/>
      <c r="HQ32" s="144"/>
      <c r="HR32" s="144"/>
      <c r="HS32" s="144"/>
      <c r="HT32" s="144"/>
      <c r="HU32" s="144"/>
      <c r="XED32" s="162"/>
      <c r="XEE32" s="162"/>
      <c r="XEF32" s="162"/>
      <c r="XEG32" s="162"/>
      <c r="XEH32" s="162"/>
      <c r="XEI32" s="162"/>
      <c r="XEJ32" s="162"/>
      <c r="XEK32" s="162"/>
      <c r="XEL32" s="162"/>
      <c r="XEM32" s="162"/>
      <c r="XEN32" s="162"/>
      <c r="XEO32" s="162"/>
      <c r="XEP32" s="162"/>
      <c r="XEQ32" s="162"/>
      <c r="XER32" s="162"/>
      <c r="XES32" s="162"/>
      <c r="XET32" s="162"/>
      <c r="XEU32" s="162"/>
      <c r="XEV32" s="162"/>
      <c r="XEW32" s="162"/>
    </row>
    <row r="33" s="143" customFormat="1" customHeight="1" spans="1:229 16358:16377">
      <c r="A33" s="154">
        <v>30</v>
      </c>
      <c r="B33" s="164" t="s">
        <v>93</v>
      </c>
      <c r="C33" s="155" t="s">
        <v>94</v>
      </c>
      <c r="D33" s="25">
        <v>1</v>
      </c>
      <c r="E33" s="154" t="s">
        <v>54</v>
      </c>
      <c r="F33" s="156">
        <v>1</v>
      </c>
      <c r="G33" s="157">
        <v>36719</v>
      </c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4"/>
      <c r="BO33" s="144"/>
      <c r="BP33" s="144"/>
      <c r="BQ33" s="144"/>
      <c r="BR33" s="144"/>
      <c r="BS33" s="144"/>
      <c r="BT33" s="144"/>
      <c r="BU33" s="144"/>
      <c r="BV33" s="144"/>
      <c r="BW33" s="144"/>
      <c r="BX33" s="144"/>
      <c r="BY33" s="144"/>
      <c r="BZ33" s="144"/>
      <c r="CA33" s="144"/>
      <c r="CB33" s="144"/>
      <c r="CC33" s="144"/>
      <c r="CD33" s="144"/>
      <c r="CE33" s="144"/>
      <c r="CF33" s="144"/>
      <c r="CG33" s="144"/>
      <c r="CH33" s="144"/>
      <c r="CI33" s="144"/>
      <c r="CJ33" s="144"/>
      <c r="CK33" s="144"/>
      <c r="CL33" s="144"/>
      <c r="CM33" s="144"/>
      <c r="CN33" s="144"/>
      <c r="CO33" s="144"/>
      <c r="CP33" s="144"/>
      <c r="CQ33" s="144"/>
      <c r="CR33" s="144"/>
      <c r="CS33" s="144"/>
      <c r="CT33" s="144"/>
      <c r="CU33" s="144"/>
      <c r="CV33" s="144"/>
      <c r="CW33" s="144"/>
      <c r="CX33" s="144"/>
      <c r="CY33" s="144"/>
      <c r="CZ33" s="144"/>
      <c r="DA33" s="144"/>
      <c r="DB33" s="144"/>
      <c r="DC33" s="144"/>
      <c r="DD33" s="144"/>
      <c r="DE33" s="144"/>
      <c r="DF33" s="144"/>
      <c r="DG33" s="144"/>
      <c r="DH33" s="144"/>
      <c r="DI33" s="144"/>
      <c r="DJ33" s="144"/>
      <c r="DK33" s="144"/>
      <c r="DL33" s="144"/>
      <c r="DM33" s="144"/>
      <c r="DN33" s="144"/>
      <c r="DO33" s="144"/>
      <c r="DP33" s="144"/>
      <c r="DQ33" s="144"/>
      <c r="DR33" s="144"/>
      <c r="DS33" s="144"/>
      <c r="DT33" s="144"/>
      <c r="DU33" s="144"/>
      <c r="DV33" s="144"/>
      <c r="DW33" s="144"/>
      <c r="DX33" s="144"/>
      <c r="DY33" s="144"/>
      <c r="DZ33" s="144"/>
      <c r="EA33" s="144"/>
      <c r="EB33" s="144"/>
      <c r="EC33" s="144"/>
      <c r="ED33" s="144"/>
      <c r="EE33" s="144"/>
      <c r="EF33" s="144"/>
      <c r="EG33" s="144"/>
      <c r="EH33" s="144"/>
      <c r="EI33" s="144"/>
      <c r="EJ33" s="144"/>
      <c r="EK33" s="144"/>
      <c r="EL33" s="144"/>
      <c r="EM33" s="144"/>
      <c r="EN33" s="144"/>
      <c r="EO33" s="144"/>
      <c r="EP33" s="144"/>
      <c r="EQ33" s="144"/>
      <c r="ER33" s="144"/>
      <c r="ES33" s="144"/>
      <c r="ET33" s="144"/>
      <c r="EU33" s="144"/>
      <c r="EV33" s="144"/>
      <c r="EW33" s="144"/>
      <c r="EX33" s="144"/>
      <c r="EY33" s="144"/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  <c r="FL33" s="144"/>
      <c r="FM33" s="144"/>
      <c r="FN33" s="144"/>
      <c r="FO33" s="144"/>
      <c r="FP33" s="144"/>
      <c r="FQ33" s="144"/>
      <c r="FR33" s="144"/>
      <c r="FS33" s="144"/>
      <c r="FT33" s="144"/>
      <c r="FU33" s="144"/>
      <c r="FV33" s="144"/>
      <c r="FW33" s="144"/>
      <c r="FX33" s="144"/>
      <c r="FY33" s="144"/>
      <c r="FZ33" s="144"/>
      <c r="GA33" s="144"/>
      <c r="GB33" s="144"/>
      <c r="GC33" s="144"/>
      <c r="GD33" s="144"/>
      <c r="GE33" s="144"/>
      <c r="GF33" s="144"/>
      <c r="GG33" s="144"/>
      <c r="GH33" s="144"/>
      <c r="GI33" s="144"/>
      <c r="GJ33" s="144"/>
      <c r="GK33" s="144"/>
      <c r="GL33" s="144"/>
      <c r="GM33" s="144"/>
      <c r="GN33" s="144"/>
      <c r="GO33" s="144"/>
      <c r="GP33" s="144"/>
      <c r="GQ33" s="144"/>
      <c r="GR33" s="144"/>
      <c r="GS33" s="144"/>
      <c r="GT33" s="144"/>
      <c r="GU33" s="144"/>
      <c r="GV33" s="144"/>
      <c r="GW33" s="144"/>
      <c r="GX33" s="144"/>
      <c r="GY33" s="144"/>
      <c r="GZ33" s="144"/>
      <c r="HA33" s="144"/>
      <c r="HB33" s="144"/>
      <c r="HC33" s="144"/>
      <c r="HD33" s="144"/>
      <c r="HE33" s="144"/>
      <c r="HF33" s="144"/>
      <c r="HG33" s="144"/>
      <c r="HH33" s="144"/>
      <c r="HI33" s="144"/>
      <c r="HJ33" s="144"/>
      <c r="HK33" s="144"/>
      <c r="HL33" s="144"/>
      <c r="HM33" s="144"/>
      <c r="HN33" s="144"/>
      <c r="HO33" s="144"/>
      <c r="HP33" s="144"/>
      <c r="HQ33" s="144"/>
      <c r="HR33" s="144"/>
      <c r="HS33" s="144"/>
      <c r="HT33" s="144"/>
      <c r="HU33" s="144"/>
      <c r="XED33" s="162"/>
      <c r="XEE33" s="162"/>
      <c r="XEF33" s="162"/>
      <c r="XEG33" s="162"/>
      <c r="XEH33" s="162"/>
      <c r="XEI33" s="162"/>
      <c r="XEJ33" s="162"/>
      <c r="XEK33" s="162"/>
      <c r="XEL33" s="162"/>
      <c r="XEM33" s="162"/>
      <c r="XEN33" s="162"/>
      <c r="XEO33" s="162"/>
      <c r="XEP33" s="162"/>
      <c r="XEQ33" s="162"/>
      <c r="XER33" s="162"/>
      <c r="XES33" s="162"/>
      <c r="XET33" s="162"/>
      <c r="XEU33" s="162"/>
      <c r="XEV33" s="162"/>
      <c r="XEW33" s="162"/>
    </row>
    <row r="34" s="143" customFormat="1" customHeight="1" spans="1:229 16358:16377">
      <c r="A34" s="154">
        <v>31</v>
      </c>
      <c r="B34" s="164" t="s">
        <v>95</v>
      </c>
      <c r="C34" s="155" t="s">
        <v>96</v>
      </c>
      <c r="D34" s="25">
        <v>1</v>
      </c>
      <c r="E34" s="154" t="s">
        <v>54</v>
      </c>
      <c r="F34" s="156">
        <v>1</v>
      </c>
      <c r="G34" s="157">
        <v>36720</v>
      </c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/>
      <c r="BO34" s="144"/>
      <c r="BP34" s="144"/>
      <c r="BQ34" s="144"/>
      <c r="BR34" s="144"/>
      <c r="BS34" s="144"/>
      <c r="BT34" s="144"/>
      <c r="BU34" s="144"/>
      <c r="BV34" s="144"/>
      <c r="BW34" s="144"/>
      <c r="BX34" s="144"/>
      <c r="BY34" s="144"/>
      <c r="BZ34" s="144"/>
      <c r="CA34" s="144"/>
      <c r="CB34" s="144"/>
      <c r="CC34" s="144"/>
      <c r="CD34" s="144"/>
      <c r="CE34" s="144"/>
      <c r="CF34" s="144"/>
      <c r="CG34" s="144"/>
      <c r="CH34" s="144"/>
      <c r="CI34" s="144"/>
      <c r="CJ34" s="144"/>
      <c r="CK34" s="144"/>
      <c r="CL34" s="144"/>
      <c r="CM34" s="144"/>
      <c r="CN34" s="144"/>
      <c r="CO34" s="144"/>
      <c r="CP34" s="144"/>
      <c r="CQ34" s="144"/>
      <c r="CR34" s="144"/>
      <c r="CS34" s="144"/>
      <c r="CT34" s="144"/>
      <c r="CU34" s="144"/>
      <c r="CV34" s="144"/>
      <c r="CW34" s="144"/>
      <c r="CX34" s="144"/>
      <c r="CY34" s="144"/>
      <c r="CZ34" s="144"/>
      <c r="DA34" s="144"/>
      <c r="DB34" s="144"/>
      <c r="DC34" s="144"/>
      <c r="DD34" s="144"/>
      <c r="DE34" s="144"/>
      <c r="DF34" s="144"/>
      <c r="DG34" s="144"/>
      <c r="DH34" s="144"/>
      <c r="DI34" s="144"/>
      <c r="DJ34" s="144"/>
      <c r="DK34" s="144"/>
      <c r="DL34" s="144"/>
      <c r="DM34" s="144"/>
      <c r="DN34" s="144"/>
      <c r="DO34" s="144"/>
      <c r="DP34" s="144"/>
      <c r="DQ34" s="144"/>
      <c r="DR34" s="144"/>
      <c r="DS34" s="144"/>
      <c r="DT34" s="144"/>
      <c r="DU34" s="144"/>
      <c r="DV34" s="144"/>
      <c r="DW34" s="144"/>
      <c r="DX34" s="144"/>
      <c r="DY34" s="144"/>
      <c r="DZ34" s="144"/>
      <c r="EA34" s="144"/>
      <c r="EB34" s="144"/>
      <c r="EC34" s="144"/>
      <c r="ED34" s="144"/>
      <c r="EE34" s="144"/>
      <c r="EF34" s="144"/>
      <c r="EG34" s="144"/>
      <c r="EH34" s="144"/>
      <c r="EI34" s="144"/>
      <c r="EJ34" s="144"/>
      <c r="EK34" s="144"/>
      <c r="EL34" s="144"/>
      <c r="EM34" s="144"/>
      <c r="EN34" s="144"/>
      <c r="EO34" s="144"/>
      <c r="EP34" s="144"/>
      <c r="EQ34" s="144"/>
      <c r="ER34" s="144"/>
      <c r="ES34" s="144"/>
      <c r="ET34" s="144"/>
      <c r="EU34" s="144"/>
      <c r="EV34" s="144"/>
      <c r="EW34" s="144"/>
      <c r="EX34" s="144"/>
      <c r="EY34" s="144"/>
      <c r="EZ34" s="144"/>
      <c r="FA34" s="144"/>
      <c r="FB34" s="144"/>
      <c r="FC34" s="144"/>
      <c r="FD34" s="144"/>
      <c r="FE34" s="144"/>
      <c r="FF34" s="144"/>
      <c r="FG34" s="144"/>
      <c r="FH34" s="144"/>
      <c r="FI34" s="144"/>
      <c r="FJ34" s="144"/>
      <c r="FK34" s="144"/>
      <c r="FL34" s="144"/>
      <c r="FM34" s="144"/>
      <c r="FN34" s="144"/>
      <c r="FO34" s="144"/>
      <c r="FP34" s="144"/>
      <c r="FQ34" s="144"/>
      <c r="FR34" s="144"/>
      <c r="FS34" s="144"/>
      <c r="FT34" s="144"/>
      <c r="FU34" s="144"/>
      <c r="FV34" s="144"/>
      <c r="FW34" s="144"/>
      <c r="FX34" s="144"/>
      <c r="FY34" s="144"/>
      <c r="FZ34" s="144"/>
      <c r="GA34" s="144"/>
      <c r="GB34" s="144"/>
      <c r="GC34" s="144"/>
      <c r="GD34" s="144"/>
      <c r="GE34" s="144"/>
      <c r="GF34" s="144"/>
      <c r="GG34" s="144"/>
      <c r="GH34" s="144"/>
      <c r="GI34" s="144"/>
      <c r="GJ34" s="144"/>
      <c r="GK34" s="144"/>
      <c r="GL34" s="144"/>
      <c r="GM34" s="144"/>
      <c r="GN34" s="144"/>
      <c r="GO34" s="144"/>
      <c r="GP34" s="144"/>
      <c r="GQ34" s="144"/>
      <c r="GR34" s="144"/>
      <c r="GS34" s="144"/>
      <c r="GT34" s="144"/>
      <c r="GU34" s="144"/>
      <c r="GV34" s="144"/>
      <c r="GW34" s="144"/>
      <c r="GX34" s="144"/>
      <c r="GY34" s="144"/>
      <c r="GZ34" s="144"/>
      <c r="HA34" s="144"/>
      <c r="HB34" s="144"/>
      <c r="HC34" s="144"/>
      <c r="HD34" s="144"/>
      <c r="HE34" s="144"/>
      <c r="HF34" s="144"/>
      <c r="HG34" s="144"/>
      <c r="HH34" s="144"/>
      <c r="HI34" s="144"/>
      <c r="HJ34" s="144"/>
      <c r="HK34" s="144"/>
      <c r="HL34" s="144"/>
      <c r="HM34" s="144"/>
      <c r="HN34" s="144"/>
      <c r="HO34" s="144"/>
      <c r="HP34" s="144"/>
      <c r="HQ34" s="144"/>
      <c r="HR34" s="144"/>
      <c r="HS34" s="144"/>
      <c r="HT34" s="144"/>
      <c r="HU34" s="144"/>
      <c r="XED34" s="162"/>
      <c r="XEE34" s="162"/>
      <c r="XEF34" s="162"/>
      <c r="XEG34" s="162"/>
      <c r="XEH34" s="162"/>
      <c r="XEI34" s="162"/>
      <c r="XEJ34" s="162"/>
      <c r="XEK34" s="162"/>
      <c r="XEL34" s="162"/>
      <c r="XEM34" s="162"/>
      <c r="XEN34" s="162"/>
      <c r="XEO34" s="162"/>
      <c r="XEP34" s="162"/>
      <c r="XEQ34" s="162"/>
      <c r="XER34" s="162"/>
      <c r="XES34" s="162"/>
      <c r="XET34" s="162"/>
      <c r="XEU34" s="162"/>
      <c r="XEV34" s="162"/>
      <c r="XEW34" s="162"/>
    </row>
    <row r="35" s="143" customFormat="1" customHeight="1" spans="1:229 16358:16377">
      <c r="A35" s="154">
        <v>32</v>
      </c>
      <c r="B35" s="154" t="s">
        <v>97</v>
      </c>
      <c r="C35" s="154" t="s">
        <v>98</v>
      </c>
      <c r="D35" s="25">
        <v>1</v>
      </c>
      <c r="E35" s="154" t="s">
        <v>47</v>
      </c>
      <c r="F35" s="156">
        <v>1</v>
      </c>
      <c r="G35" s="157">
        <v>36628</v>
      </c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44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/>
      <c r="BO35" s="144"/>
      <c r="BP35" s="144"/>
      <c r="BQ35" s="144"/>
      <c r="BR35" s="144"/>
      <c r="BS35" s="144"/>
      <c r="BT35" s="144"/>
      <c r="BU35" s="144"/>
      <c r="BV35" s="144"/>
      <c r="BW35" s="144"/>
      <c r="BX35" s="144"/>
      <c r="BY35" s="144"/>
      <c r="BZ35" s="144"/>
      <c r="CA35" s="144"/>
      <c r="CB35" s="144"/>
      <c r="CC35" s="144"/>
      <c r="CD35" s="144"/>
      <c r="CE35" s="144"/>
      <c r="CF35" s="144"/>
      <c r="CG35" s="144"/>
      <c r="CH35" s="144"/>
      <c r="CI35" s="144"/>
      <c r="CJ35" s="144"/>
      <c r="CK35" s="144"/>
      <c r="CL35" s="144"/>
      <c r="CM35" s="144"/>
      <c r="CN35" s="144"/>
      <c r="CO35" s="144"/>
      <c r="CP35" s="144"/>
      <c r="CQ35" s="144"/>
      <c r="CR35" s="144"/>
      <c r="CS35" s="144"/>
      <c r="CT35" s="144"/>
      <c r="CU35" s="144"/>
      <c r="CV35" s="144"/>
      <c r="CW35" s="144"/>
      <c r="CX35" s="144"/>
      <c r="CY35" s="144"/>
      <c r="CZ35" s="144"/>
      <c r="DA35" s="144"/>
      <c r="DB35" s="144"/>
      <c r="DC35" s="144"/>
      <c r="DD35" s="144"/>
      <c r="DE35" s="144"/>
      <c r="DF35" s="144"/>
      <c r="DG35" s="144"/>
      <c r="DH35" s="144"/>
      <c r="DI35" s="144"/>
      <c r="DJ35" s="144"/>
      <c r="DK35" s="144"/>
      <c r="DL35" s="144"/>
      <c r="DM35" s="144"/>
      <c r="DN35" s="144"/>
      <c r="DO35" s="144"/>
      <c r="DP35" s="144"/>
      <c r="DQ35" s="144"/>
      <c r="DR35" s="144"/>
      <c r="DS35" s="144"/>
      <c r="DT35" s="144"/>
      <c r="DU35" s="144"/>
      <c r="DV35" s="144"/>
      <c r="DW35" s="144"/>
      <c r="DX35" s="144"/>
      <c r="DY35" s="144"/>
      <c r="DZ35" s="144"/>
      <c r="EA35" s="144"/>
      <c r="EB35" s="144"/>
      <c r="EC35" s="144"/>
      <c r="ED35" s="144"/>
      <c r="EE35" s="144"/>
      <c r="EF35" s="144"/>
      <c r="EG35" s="144"/>
      <c r="EH35" s="144"/>
      <c r="EI35" s="144"/>
      <c r="EJ35" s="144"/>
      <c r="EK35" s="144"/>
      <c r="EL35" s="144"/>
      <c r="EM35" s="144"/>
      <c r="EN35" s="144"/>
      <c r="EO35" s="144"/>
      <c r="EP35" s="144"/>
      <c r="EQ35" s="144"/>
      <c r="ER35" s="144"/>
      <c r="ES35" s="144"/>
      <c r="ET35" s="144"/>
      <c r="EU35" s="144"/>
      <c r="EV35" s="144"/>
      <c r="EW35" s="144"/>
      <c r="EX35" s="144"/>
      <c r="EY35" s="144"/>
      <c r="EZ35" s="144"/>
      <c r="FA35" s="144"/>
      <c r="FB35" s="144"/>
      <c r="FC35" s="144"/>
      <c r="FD35" s="144"/>
      <c r="FE35" s="144"/>
      <c r="FF35" s="144"/>
      <c r="FG35" s="144"/>
      <c r="FH35" s="144"/>
      <c r="FI35" s="144"/>
      <c r="FJ35" s="144"/>
      <c r="FK35" s="144"/>
      <c r="FL35" s="144"/>
      <c r="FM35" s="144"/>
      <c r="FN35" s="144"/>
      <c r="FO35" s="144"/>
      <c r="FP35" s="144"/>
      <c r="FQ35" s="144"/>
      <c r="FR35" s="144"/>
      <c r="FS35" s="144"/>
      <c r="FT35" s="144"/>
      <c r="FU35" s="144"/>
      <c r="FV35" s="144"/>
      <c r="FW35" s="144"/>
      <c r="FX35" s="144"/>
      <c r="FY35" s="144"/>
      <c r="FZ35" s="144"/>
      <c r="GA35" s="144"/>
      <c r="GB35" s="144"/>
      <c r="GC35" s="144"/>
      <c r="GD35" s="144"/>
      <c r="GE35" s="144"/>
      <c r="GF35" s="144"/>
      <c r="GG35" s="144"/>
      <c r="GH35" s="144"/>
      <c r="GI35" s="144"/>
      <c r="GJ35" s="144"/>
      <c r="GK35" s="144"/>
      <c r="GL35" s="144"/>
      <c r="GM35" s="144"/>
      <c r="GN35" s="144"/>
      <c r="GO35" s="144"/>
      <c r="GP35" s="144"/>
      <c r="GQ35" s="144"/>
      <c r="GR35" s="144"/>
      <c r="GS35" s="144"/>
      <c r="GT35" s="144"/>
      <c r="GU35" s="144"/>
      <c r="GV35" s="144"/>
      <c r="GW35" s="144"/>
      <c r="GX35" s="144"/>
      <c r="GY35" s="144"/>
      <c r="GZ35" s="144"/>
      <c r="HA35" s="144"/>
      <c r="HB35" s="144"/>
      <c r="HC35" s="144"/>
      <c r="HD35" s="144"/>
      <c r="HE35" s="144"/>
      <c r="HF35" s="144"/>
      <c r="HG35" s="144"/>
      <c r="HH35" s="144"/>
      <c r="HI35" s="144"/>
      <c r="HJ35" s="144"/>
      <c r="HK35" s="144"/>
      <c r="HL35" s="144"/>
      <c r="HM35" s="144"/>
      <c r="HN35" s="144"/>
      <c r="HO35" s="144"/>
      <c r="HP35" s="144"/>
      <c r="HQ35" s="144"/>
      <c r="HR35" s="144"/>
      <c r="HS35" s="144"/>
      <c r="HT35" s="144"/>
      <c r="HU35" s="144"/>
      <c r="XED35" s="162"/>
      <c r="XEE35" s="162"/>
      <c r="XEF35" s="162"/>
      <c r="XEG35" s="162"/>
      <c r="XEH35" s="162"/>
      <c r="XEI35" s="162"/>
      <c r="XEJ35" s="162"/>
      <c r="XEK35" s="162"/>
      <c r="XEL35" s="162"/>
      <c r="XEM35" s="162"/>
      <c r="XEN35" s="162"/>
      <c r="XEO35" s="162"/>
      <c r="XEP35" s="162"/>
      <c r="XEQ35" s="162"/>
      <c r="XER35" s="162"/>
      <c r="XES35" s="162"/>
      <c r="XET35" s="162"/>
      <c r="XEU35" s="162"/>
      <c r="XEV35" s="162"/>
      <c r="XEW35" s="162"/>
    </row>
    <row r="36" s="143" customFormat="1" customHeight="1" spans="1:229 16358:16377">
      <c r="A36" s="154">
        <v>33</v>
      </c>
      <c r="B36" s="154" t="s">
        <v>99</v>
      </c>
      <c r="C36" s="154" t="s">
        <v>100</v>
      </c>
      <c r="D36" s="25">
        <v>1</v>
      </c>
      <c r="E36" s="154" t="s">
        <v>54</v>
      </c>
      <c r="F36" s="156">
        <v>1</v>
      </c>
      <c r="G36" s="157">
        <v>36664</v>
      </c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4"/>
      <c r="CE36" s="144"/>
      <c r="CF36" s="144"/>
      <c r="CG36" s="144"/>
      <c r="CH36" s="144"/>
      <c r="CI36" s="144"/>
      <c r="CJ36" s="144"/>
      <c r="CK36" s="144"/>
      <c r="CL36" s="144"/>
      <c r="CM36" s="144"/>
      <c r="CN36" s="144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/>
      <c r="DC36" s="144"/>
      <c r="DD36" s="144"/>
      <c r="DE36" s="144"/>
      <c r="DF36" s="144"/>
      <c r="DG36" s="144"/>
      <c r="DH36" s="144"/>
      <c r="DI36" s="144"/>
      <c r="DJ36" s="144"/>
      <c r="DK36" s="144"/>
      <c r="DL36" s="144"/>
      <c r="DM36" s="144"/>
      <c r="DN36" s="144"/>
      <c r="DO36" s="144"/>
      <c r="DP36" s="144"/>
      <c r="DQ36" s="144"/>
      <c r="DR36" s="144"/>
      <c r="DS36" s="144"/>
      <c r="DT36" s="144"/>
      <c r="DU36" s="144"/>
      <c r="DV36" s="144"/>
      <c r="DW36" s="144"/>
      <c r="DX36" s="144"/>
      <c r="DY36" s="144"/>
      <c r="DZ36" s="144"/>
      <c r="EA36" s="144"/>
      <c r="EB36" s="144"/>
      <c r="EC36" s="144"/>
      <c r="ED36" s="144"/>
      <c r="EE36" s="144"/>
      <c r="EF36" s="144"/>
      <c r="EG36" s="144"/>
      <c r="EH36" s="144"/>
      <c r="EI36" s="144"/>
      <c r="EJ36" s="144"/>
      <c r="EK36" s="144"/>
      <c r="EL36" s="144"/>
      <c r="EM36" s="144"/>
      <c r="EN36" s="144"/>
      <c r="EO36" s="144"/>
      <c r="EP36" s="144"/>
      <c r="EQ36" s="144"/>
      <c r="ER36" s="144"/>
      <c r="ES36" s="144"/>
      <c r="ET36" s="144"/>
      <c r="EU36" s="144"/>
      <c r="EV36" s="144"/>
      <c r="EW36" s="144"/>
      <c r="EX36" s="144"/>
      <c r="EY36" s="144"/>
      <c r="EZ36" s="144"/>
      <c r="FA36" s="144"/>
      <c r="FB36" s="144"/>
      <c r="FC36" s="144"/>
      <c r="FD36" s="144"/>
      <c r="FE36" s="144"/>
      <c r="FF36" s="144"/>
      <c r="FG36" s="144"/>
      <c r="FH36" s="144"/>
      <c r="FI36" s="144"/>
      <c r="FJ36" s="144"/>
      <c r="FK36" s="144"/>
      <c r="FL36" s="144"/>
      <c r="FM36" s="144"/>
      <c r="FN36" s="144"/>
      <c r="FO36" s="144"/>
      <c r="FP36" s="144"/>
      <c r="FQ36" s="144"/>
      <c r="FR36" s="144"/>
      <c r="FS36" s="144"/>
      <c r="FT36" s="144"/>
      <c r="FU36" s="144"/>
      <c r="FV36" s="144"/>
      <c r="FW36" s="144"/>
      <c r="FX36" s="144"/>
      <c r="FY36" s="144"/>
      <c r="FZ36" s="144"/>
      <c r="GA36" s="144"/>
      <c r="GB36" s="144"/>
      <c r="GC36" s="144"/>
      <c r="GD36" s="144"/>
      <c r="GE36" s="144"/>
      <c r="GF36" s="144"/>
      <c r="GG36" s="144"/>
      <c r="GH36" s="144"/>
      <c r="GI36" s="144"/>
      <c r="GJ36" s="144"/>
      <c r="GK36" s="144"/>
      <c r="GL36" s="144"/>
      <c r="GM36" s="144"/>
      <c r="GN36" s="144"/>
      <c r="GO36" s="144"/>
      <c r="GP36" s="144"/>
      <c r="GQ36" s="144"/>
      <c r="GR36" s="144"/>
      <c r="GS36" s="144"/>
      <c r="GT36" s="144"/>
      <c r="GU36" s="144"/>
      <c r="GV36" s="144"/>
      <c r="GW36" s="144"/>
      <c r="GX36" s="144"/>
      <c r="GY36" s="144"/>
      <c r="GZ36" s="144"/>
      <c r="HA36" s="144"/>
      <c r="HB36" s="144"/>
      <c r="HC36" s="144"/>
      <c r="HD36" s="144"/>
      <c r="HE36" s="144"/>
      <c r="HF36" s="144"/>
      <c r="HG36" s="144"/>
      <c r="HH36" s="144"/>
      <c r="HI36" s="144"/>
      <c r="HJ36" s="144"/>
      <c r="HK36" s="144"/>
      <c r="HL36" s="144"/>
      <c r="HM36" s="144"/>
      <c r="HN36" s="144"/>
      <c r="HO36" s="144"/>
      <c r="HP36" s="144"/>
      <c r="HQ36" s="144"/>
      <c r="HR36" s="144"/>
      <c r="HS36" s="144"/>
      <c r="HT36" s="144"/>
      <c r="HU36" s="144"/>
      <c r="XED36" s="162"/>
      <c r="XEE36" s="162"/>
      <c r="XEF36" s="162"/>
      <c r="XEG36" s="162"/>
      <c r="XEH36" s="162"/>
      <c r="XEI36" s="162"/>
      <c r="XEJ36" s="162"/>
      <c r="XEK36" s="162"/>
      <c r="XEL36" s="162"/>
      <c r="XEM36" s="162"/>
      <c r="XEN36" s="162"/>
      <c r="XEO36" s="162"/>
      <c r="XEP36" s="162"/>
      <c r="XEQ36" s="162"/>
      <c r="XER36" s="162"/>
      <c r="XES36" s="162"/>
      <c r="XET36" s="162"/>
      <c r="XEU36" s="162"/>
      <c r="XEV36" s="162"/>
      <c r="XEW36" s="162"/>
    </row>
    <row r="37" s="143" customFormat="1" customHeight="1" spans="1:229 16358:16377">
      <c r="A37" s="154">
        <v>34</v>
      </c>
      <c r="B37" s="154" t="s">
        <v>101</v>
      </c>
      <c r="C37" s="155" t="s">
        <v>102</v>
      </c>
      <c r="D37" s="25">
        <v>1</v>
      </c>
      <c r="E37" s="154" t="s">
        <v>54</v>
      </c>
      <c r="F37" s="156">
        <v>1</v>
      </c>
      <c r="G37" s="157">
        <v>36760</v>
      </c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L37" s="144"/>
      <c r="BM37" s="144"/>
      <c r="BN37" s="144"/>
      <c r="BO37" s="144"/>
      <c r="BP37" s="144"/>
      <c r="BQ37" s="144"/>
      <c r="BR37" s="144"/>
      <c r="BS37" s="144"/>
      <c r="BT37" s="144"/>
      <c r="BU37" s="144"/>
      <c r="BV37" s="144"/>
      <c r="BW37" s="144"/>
      <c r="BX37" s="144"/>
      <c r="BY37" s="144"/>
      <c r="BZ37" s="144"/>
      <c r="CA37" s="144"/>
      <c r="CB37" s="144"/>
      <c r="CC37" s="144"/>
      <c r="CD37" s="144"/>
      <c r="CE37" s="144"/>
      <c r="CF37" s="144"/>
      <c r="CG37" s="144"/>
      <c r="CH37" s="144"/>
      <c r="CI37" s="144"/>
      <c r="CJ37" s="144"/>
      <c r="CK37" s="144"/>
      <c r="CL37" s="144"/>
      <c r="CM37" s="144"/>
      <c r="CN37" s="144"/>
      <c r="CO37" s="144"/>
      <c r="CP37" s="144"/>
      <c r="CQ37" s="144"/>
      <c r="CR37" s="144"/>
      <c r="CS37" s="144"/>
      <c r="CT37" s="144"/>
      <c r="CU37" s="144"/>
      <c r="CV37" s="144"/>
      <c r="CW37" s="144"/>
      <c r="CX37" s="144"/>
      <c r="CY37" s="144"/>
      <c r="CZ37" s="144"/>
      <c r="DA37" s="144"/>
      <c r="DB37" s="144"/>
      <c r="DC37" s="144"/>
      <c r="DD37" s="144"/>
      <c r="DE37" s="144"/>
      <c r="DF37" s="144"/>
      <c r="DG37" s="144"/>
      <c r="DH37" s="144"/>
      <c r="DI37" s="144"/>
      <c r="DJ37" s="144"/>
      <c r="DK37" s="144"/>
      <c r="DL37" s="144"/>
      <c r="DM37" s="144"/>
      <c r="DN37" s="144"/>
      <c r="DO37" s="144"/>
      <c r="DP37" s="144"/>
      <c r="DQ37" s="144"/>
      <c r="DR37" s="144"/>
      <c r="DS37" s="144"/>
      <c r="DT37" s="144"/>
      <c r="DU37" s="144"/>
      <c r="DV37" s="144"/>
      <c r="DW37" s="144"/>
      <c r="DX37" s="144"/>
      <c r="DY37" s="144"/>
      <c r="DZ37" s="144"/>
      <c r="EA37" s="144"/>
      <c r="EB37" s="144"/>
      <c r="EC37" s="144"/>
      <c r="ED37" s="144"/>
      <c r="EE37" s="144"/>
      <c r="EF37" s="144"/>
      <c r="EG37" s="144"/>
      <c r="EH37" s="144"/>
      <c r="EI37" s="144"/>
      <c r="EJ37" s="144"/>
      <c r="EK37" s="144"/>
      <c r="EL37" s="144"/>
      <c r="EM37" s="144"/>
      <c r="EN37" s="144"/>
      <c r="EO37" s="144"/>
      <c r="EP37" s="144"/>
      <c r="EQ37" s="144"/>
      <c r="ER37" s="144"/>
      <c r="ES37" s="144"/>
      <c r="ET37" s="144"/>
      <c r="EU37" s="144"/>
      <c r="EV37" s="144"/>
      <c r="EW37" s="144"/>
      <c r="EX37" s="144"/>
      <c r="EY37" s="144"/>
      <c r="EZ37" s="144"/>
      <c r="FA37" s="144"/>
      <c r="FB37" s="144"/>
      <c r="FC37" s="144"/>
      <c r="FD37" s="144"/>
      <c r="FE37" s="144"/>
      <c r="FF37" s="144"/>
      <c r="FG37" s="144"/>
      <c r="FH37" s="144"/>
      <c r="FI37" s="144"/>
      <c r="FJ37" s="144"/>
      <c r="FK37" s="144"/>
      <c r="FL37" s="144"/>
      <c r="FM37" s="144"/>
      <c r="FN37" s="144"/>
      <c r="FO37" s="144"/>
      <c r="FP37" s="144"/>
      <c r="FQ37" s="144"/>
      <c r="FR37" s="144"/>
      <c r="FS37" s="144"/>
      <c r="FT37" s="144"/>
      <c r="FU37" s="144"/>
      <c r="FV37" s="144"/>
      <c r="FW37" s="144"/>
      <c r="FX37" s="144"/>
      <c r="FY37" s="144"/>
      <c r="FZ37" s="144"/>
      <c r="GA37" s="144"/>
      <c r="GB37" s="144"/>
      <c r="GC37" s="144"/>
      <c r="GD37" s="144"/>
      <c r="GE37" s="144"/>
      <c r="GF37" s="144"/>
      <c r="GG37" s="144"/>
      <c r="GH37" s="144"/>
      <c r="GI37" s="144"/>
      <c r="GJ37" s="144"/>
      <c r="GK37" s="144"/>
      <c r="GL37" s="144"/>
      <c r="GM37" s="144"/>
      <c r="GN37" s="144"/>
      <c r="GO37" s="144"/>
      <c r="GP37" s="144"/>
      <c r="GQ37" s="144"/>
      <c r="GR37" s="144"/>
      <c r="GS37" s="144"/>
      <c r="GT37" s="144"/>
      <c r="GU37" s="144"/>
      <c r="GV37" s="144"/>
      <c r="GW37" s="144"/>
      <c r="GX37" s="144"/>
      <c r="GY37" s="144"/>
      <c r="GZ37" s="144"/>
      <c r="HA37" s="144"/>
      <c r="HB37" s="144"/>
      <c r="HC37" s="144"/>
      <c r="HD37" s="144"/>
      <c r="HE37" s="144"/>
      <c r="HF37" s="144"/>
      <c r="HG37" s="144"/>
      <c r="HH37" s="144"/>
      <c r="HI37" s="144"/>
      <c r="HJ37" s="144"/>
      <c r="HK37" s="144"/>
      <c r="HL37" s="144"/>
      <c r="HM37" s="144"/>
      <c r="HN37" s="144"/>
      <c r="HO37" s="144"/>
      <c r="HP37" s="144"/>
      <c r="HQ37" s="144"/>
      <c r="HR37" s="144"/>
      <c r="HS37" s="144"/>
      <c r="HT37" s="144"/>
      <c r="HU37" s="144"/>
      <c r="XED37" s="162"/>
      <c r="XEE37" s="162"/>
      <c r="XEF37" s="162"/>
      <c r="XEG37" s="162"/>
      <c r="XEH37" s="162"/>
      <c r="XEI37" s="162"/>
      <c r="XEJ37" s="162"/>
      <c r="XEK37" s="162"/>
      <c r="XEL37" s="162"/>
      <c r="XEM37" s="162"/>
      <c r="XEN37" s="162"/>
      <c r="XEO37" s="162"/>
      <c r="XEP37" s="162"/>
      <c r="XEQ37" s="162"/>
      <c r="XER37" s="162"/>
      <c r="XES37" s="162"/>
      <c r="XET37" s="162"/>
      <c r="XEU37" s="162"/>
      <c r="XEV37" s="162"/>
      <c r="XEW37" s="162"/>
    </row>
    <row r="38" s="143" customFormat="1" customHeight="1" spans="1:229 16358:16377">
      <c r="A38" s="154">
        <v>35</v>
      </c>
      <c r="B38" s="154" t="s">
        <v>103</v>
      </c>
      <c r="C38" s="165">
        <v>50</v>
      </c>
      <c r="D38" s="25">
        <v>1</v>
      </c>
      <c r="E38" s="154" t="s">
        <v>54</v>
      </c>
      <c r="F38" s="156">
        <v>1</v>
      </c>
      <c r="G38" s="157">
        <v>36341</v>
      </c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4"/>
      <c r="BC38" s="144"/>
      <c r="BD38" s="144"/>
      <c r="BE38" s="144"/>
      <c r="BF38" s="144"/>
      <c r="BG38" s="144"/>
      <c r="BH38" s="144"/>
      <c r="BI38" s="144"/>
      <c r="BJ38" s="144"/>
      <c r="BK38" s="144"/>
      <c r="BL38" s="144"/>
      <c r="BM38" s="144"/>
      <c r="BN38" s="144"/>
      <c r="BO38" s="144"/>
      <c r="BP38" s="144"/>
      <c r="BQ38" s="144"/>
      <c r="BR38" s="144"/>
      <c r="BS38" s="144"/>
      <c r="BT38" s="144"/>
      <c r="BU38" s="144"/>
      <c r="BV38" s="144"/>
      <c r="BW38" s="144"/>
      <c r="BX38" s="144"/>
      <c r="BY38" s="144"/>
      <c r="BZ38" s="144"/>
      <c r="CA38" s="144"/>
      <c r="CB38" s="144"/>
      <c r="CC38" s="144"/>
      <c r="CD38" s="144"/>
      <c r="CE38" s="144"/>
      <c r="CF38" s="144"/>
      <c r="CG38" s="144"/>
      <c r="CH38" s="144"/>
      <c r="CI38" s="144"/>
      <c r="CJ38" s="144"/>
      <c r="CK38" s="144"/>
      <c r="CL38" s="144"/>
      <c r="CM38" s="144"/>
      <c r="CN38" s="144"/>
      <c r="CO38" s="144"/>
      <c r="CP38" s="144"/>
      <c r="CQ38" s="144"/>
      <c r="CR38" s="144"/>
      <c r="CS38" s="144"/>
      <c r="CT38" s="144"/>
      <c r="CU38" s="144"/>
      <c r="CV38" s="144"/>
      <c r="CW38" s="144"/>
      <c r="CX38" s="144"/>
      <c r="CY38" s="144"/>
      <c r="CZ38" s="144"/>
      <c r="DA38" s="144"/>
      <c r="DB38" s="144"/>
      <c r="DC38" s="144"/>
      <c r="DD38" s="144"/>
      <c r="DE38" s="144"/>
      <c r="DF38" s="144"/>
      <c r="DG38" s="144"/>
      <c r="DH38" s="144"/>
      <c r="DI38" s="144"/>
      <c r="DJ38" s="144"/>
      <c r="DK38" s="144"/>
      <c r="DL38" s="144"/>
      <c r="DM38" s="144"/>
      <c r="DN38" s="144"/>
      <c r="DO38" s="144"/>
      <c r="DP38" s="144"/>
      <c r="DQ38" s="144"/>
      <c r="DR38" s="144"/>
      <c r="DS38" s="144"/>
      <c r="DT38" s="144"/>
      <c r="DU38" s="144"/>
      <c r="DV38" s="144"/>
      <c r="DW38" s="144"/>
      <c r="DX38" s="144"/>
      <c r="DY38" s="144"/>
      <c r="DZ38" s="144"/>
      <c r="EA38" s="144"/>
      <c r="EB38" s="144"/>
      <c r="EC38" s="144"/>
      <c r="ED38" s="144"/>
      <c r="EE38" s="144"/>
      <c r="EF38" s="144"/>
      <c r="EG38" s="144"/>
      <c r="EH38" s="144"/>
      <c r="EI38" s="144"/>
      <c r="EJ38" s="144"/>
      <c r="EK38" s="144"/>
      <c r="EL38" s="144"/>
      <c r="EM38" s="144"/>
      <c r="EN38" s="144"/>
      <c r="EO38" s="144"/>
      <c r="EP38" s="144"/>
      <c r="EQ38" s="144"/>
      <c r="ER38" s="144"/>
      <c r="ES38" s="144"/>
      <c r="ET38" s="144"/>
      <c r="EU38" s="144"/>
      <c r="EV38" s="144"/>
      <c r="EW38" s="144"/>
      <c r="EX38" s="144"/>
      <c r="EY38" s="144"/>
      <c r="EZ38" s="144"/>
      <c r="FA38" s="144"/>
      <c r="FB38" s="144"/>
      <c r="FC38" s="144"/>
      <c r="FD38" s="144"/>
      <c r="FE38" s="144"/>
      <c r="FF38" s="144"/>
      <c r="FG38" s="144"/>
      <c r="FH38" s="144"/>
      <c r="FI38" s="144"/>
      <c r="FJ38" s="144"/>
      <c r="FK38" s="144"/>
      <c r="FL38" s="144"/>
      <c r="FM38" s="144"/>
      <c r="FN38" s="144"/>
      <c r="FO38" s="144"/>
      <c r="FP38" s="144"/>
      <c r="FQ38" s="144"/>
      <c r="FR38" s="144"/>
      <c r="FS38" s="144"/>
      <c r="FT38" s="144"/>
      <c r="FU38" s="144"/>
      <c r="FV38" s="144"/>
      <c r="FW38" s="144"/>
      <c r="FX38" s="144"/>
      <c r="FY38" s="144"/>
      <c r="FZ38" s="144"/>
      <c r="GA38" s="144"/>
      <c r="GB38" s="144"/>
      <c r="GC38" s="144"/>
      <c r="GD38" s="144"/>
      <c r="GE38" s="144"/>
      <c r="GF38" s="144"/>
      <c r="GG38" s="144"/>
      <c r="GH38" s="144"/>
      <c r="GI38" s="144"/>
      <c r="GJ38" s="144"/>
      <c r="GK38" s="144"/>
      <c r="GL38" s="144"/>
      <c r="GM38" s="144"/>
      <c r="GN38" s="144"/>
      <c r="GO38" s="144"/>
      <c r="GP38" s="144"/>
      <c r="GQ38" s="144"/>
      <c r="GR38" s="144"/>
      <c r="GS38" s="144"/>
      <c r="GT38" s="144"/>
      <c r="GU38" s="144"/>
      <c r="GV38" s="144"/>
      <c r="GW38" s="144"/>
      <c r="GX38" s="144"/>
      <c r="GY38" s="144"/>
      <c r="GZ38" s="144"/>
      <c r="HA38" s="144"/>
      <c r="HB38" s="144"/>
      <c r="HC38" s="144"/>
      <c r="HD38" s="144"/>
      <c r="HE38" s="144"/>
      <c r="HF38" s="144"/>
      <c r="HG38" s="144"/>
      <c r="HH38" s="144"/>
      <c r="HI38" s="144"/>
      <c r="HJ38" s="144"/>
      <c r="HK38" s="144"/>
      <c r="HL38" s="144"/>
      <c r="HM38" s="144"/>
      <c r="HN38" s="144"/>
      <c r="HO38" s="144"/>
      <c r="HP38" s="144"/>
      <c r="HQ38" s="144"/>
      <c r="HR38" s="144"/>
      <c r="HS38" s="144"/>
      <c r="HT38" s="144"/>
      <c r="HU38" s="144"/>
      <c r="XED38" s="162"/>
      <c r="XEE38" s="162"/>
      <c r="XEF38" s="162"/>
      <c r="XEG38" s="162"/>
      <c r="XEH38" s="162"/>
      <c r="XEI38" s="162"/>
      <c r="XEJ38" s="162"/>
      <c r="XEK38" s="162"/>
      <c r="XEL38" s="162"/>
      <c r="XEM38" s="162"/>
      <c r="XEN38" s="162"/>
      <c r="XEO38" s="162"/>
      <c r="XEP38" s="162"/>
      <c r="XEQ38" s="162"/>
      <c r="XER38" s="162"/>
      <c r="XES38" s="162"/>
      <c r="XET38" s="162"/>
      <c r="XEU38" s="162"/>
      <c r="XEV38" s="162"/>
      <c r="XEW38" s="162"/>
    </row>
    <row r="39" s="143" customFormat="1" customHeight="1" spans="1:229 16358:16377">
      <c r="A39" s="154">
        <v>36</v>
      </c>
      <c r="B39" s="154" t="s">
        <v>104</v>
      </c>
      <c r="C39" s="155" t="s">
        <v>105</v>
      </c>
      <c r="D39" s="25">
        <v>1</v>
      </c>
      <c r="E39" s="154" t="s">
        <v>54</v>
      </c>
      <c r="F39" s="156">
        <v>1</v>
      </c>
      <c r="G39" s="157">
        <v>36852</v>
      </c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  <c r="AZ39" s="144"/>
      <c r="BA39" s="144"/>
      <c r="BB39" s="144"/>
      <c r="BC39" s="144"/>
      <c r="BD39" s="144"/>
      <c r="BE39" s="144"/>
      <c r="BF39" s="144"/>
      <c r="BG39" s="144"/>
      <c r="BH39" s="144"/>
      <c r="BI39" s="144"/>
      <c r="BJ39" s="144"/>
      <c r="BK39" s="144"/>
      <c r="BL39" s="144"/>
      <c r="BM39" s="144"/>
      <c r="BN39" s="144"/>
      <c r="BO39" s="144"/>
      <c r="BP39" s="144"/>
      <c r="BQ39" s="144"/>
      <c r="BR39" s="144"/>
      <c r="BS39" s="144"/>
      <c r="BT39" s="144"/>
      <c r="BU39" s="144"/>
      <c r="BV39" s="144"/>
      <c r="BW39" s="144"/>
      <c r="BX39" s="144"/>
      <c r="BY39" s="144"/>
      <c r="BZ39" s="144"/>
      <c r="CA39" s="144"/>
      <c r="CB39" s="144"/>
      <c r="CC39" s="144"/>
      <c r="CD39" s="144"/>
      <c r="CE39" s="144"/>
      <c r="CF39" s="144"/>
      <c r="CG39" s="144"/>
      <c r="CH39" s="144"/>
      <c r="CI39" s="144"/>
      <c r="CJ39" s="144"/>
      <c r="CK39" s="144"/>
      <c r="CL39" s="144"/>
      <c r="CM39" s="144"/>
      <c r="CN39" s="144"/>
      <c r="CO39" s="144"/>
      <c r="CP39" s="144"/>
      <c r="CQ39" s="144"/>
      <c r="CR39" s="144"/>
      <c r="CS39" s="144"/>
      <c r="CT39" s="144"/>
      <c r="CU39" s="144"/>
      <c r="CV39" s="144"/>
      <c r="CW39" s="144"/>
      <c r="CX39" s="144"/>
      <c r="CY39" s="144"/>
      <c r="CZ39" s="144"/>
      <c r="DA39" s="144"/>
      <c r="DB39" s="144"/>
      <c r="DC39" s="144"/>
      <c r="DD39" s="144"/>
      <c r="DE39" s="144"/>
      <c r="DF39" s="144"/>
      <c r="DG39" s="144"/>
      <c r="DH39" s="144"/>
      <c r="DI39" s="144"/>
      <c r="DJ39" s="144"/>
      <c r="DK39" s="144"/>
      <c r="DL39" s="144"/>
      <c r="DM39" s="144"/>
      <c r="DN39" s="144"/>
      <c r="DO39" s="144"/>
      <c r="DP39" s="144"/>
      <c r="DQ39" s="144"/>
      <c r="DR39" s="144"/>
      <c r="DS39" s="144"/>
      <c r="DT39" s="144"/>
      <c r="DU39" s="144"/>
      <c r="DV39" s="144"/>
      <c r="DW39" s="144"/>
      <c r="DX39" s="144"/>
      <c r="DY39" s="144"/>
      <c r="DZ39" s="144"/>
      <c r="EA39" s="144"/>
      <c r="EB39" s="144"/>
      <c r="EC39" s="144"/>
      <c r="ED39" s="144"/>
      <c r="EE39" s="144"/>
      <c r="EF39" s="144"/>
      <c r="EG39" s="144"/>
      <c r="EH39" s="144"/>
      <c r="EI39" s="144"/>
      <c r="EJ39" s="144"/>
      <c r="EK39" s="144"/>
      <c r="EL39" s="144"/>
      <c r="EM39" s="144"/>
      <c r="EN39" s="144"/>
      <c r="EO39" s="144"/>
      <c r="EP39" s="144"/>
      <c r="EQ39" s="144"/>
      <c r="ER39" s="144"/>
      <c r="ES39" s="144"/>
      <c r="ET39" s="144"/>
      <c r="EU39" s="144"/>
      <c r="EV39" s="144"/>
      <c r="EW39" s="144"/>
      <c r="EX39" s="144"/>
      <c r="EY39" s="144"/>
      <c r="EZ39" s="144"/>
      <c r="FA39" s="144"/>
      <c r="FB39" s="144"/>
      <c r="FC39" s="144"/>
      <c r="FD39" s="144"/>
      <c r="FE39" s="144"/>
      <c r="FF39" s="144"/>
      <c r="FG39" s="144"/>
      <c r="FH39" s="144"/>
      <c r="FI39" s="144"/>
      <c r="FJ39" s="144"/>
      <c r="FK39" s="144"/>
      <c r="FL39" s="144"/>
      <c r="FM39" s="144"/>
      <c r="FN39" s="144"/>
      <c r="FO39" s="144"/>
      <c r="FP39" s="144"/>
      <c r="FQ39" s="144"/>
      <c r="FR39" s="144"/>
      <c r="FS39" s="144"/>
      <c r="FT39" s="144"/>
      <c r="FU39" s="144"/>
      <c r="FV39" s="144"/>
      <c r="FW39" s="144"/>
      <c r="FX39" s="144"/>
      <c r="FY39" s="144"/>
      <c r="FZ39" s="144"/>
      <c r="GA39" s="144"/>
      <c r="GB39" s="144"/>
      <c r="GC39" s="144"/>
      <c r="GD39" s="144"/>
      <c r="GE39" s="144"/>
      <c r="GF39" s="144"/>
      <c r="GG39" s="144"/>
      <c r="GH39" s="144"/>
      <c r="GI39" s="144"/>
      <c r="GJ39" s="144"/>
      <c r="GK39" s="144"/>
      <c r="GL39" s="144"/>
      <c r="GM39" s="144"/>
      <c r="GN39" s="144"/>
      <c r="GO39" s="144"/>
      <c r="GP39" s="144"/>
      <c r="GQ39" s="144"/>
      <c r="GR39" s="144"/>
      <c r="GS39" s="144"/>
      <c r="GT39" s="144"/>
      <c r="GU39" s="144"/>
      <c r="GV39" s="144"/>
      <c r="GW39" s="144"/>
      <c r="GX39" s="144"/>
      <c r="GY39" s="144"/>
      <c r="GZ39" s="144"/>
      <c r="HA39" s="144"/>
      <c r="HB39" s="144"/>
      <c r="HC39" s="144"/>
      <c r="HD39" s="144"/>
      <c r="HE39" s="144"/>
      <c r="HF39" s="144"/>
      <c r="HG39" s="144"/>
      <c r="HH39" s="144"/>
      <c r="HI39" s="144"/>
      <c r="HJ39" s="144"/>
      <c r="HK39" s="144"/>
      <c r="HL39" s="144"/>
      <c r="HM39" s="144"/>
      <c r="HN39" s="144"/>
      <c r="HO39" s="144"/>
      <c r="HP39" s="144"/>
      <c r="HQ39" s="144"/>
      <c r="HR39" s="144"/>
      <c r="HS39" s="144"/>
      <c r="HT39" s="144"/>
      <c r="HU39" s="144"/>
      <c r="XED39" s="162"/>
      <c r="XEE39" s="162"/>
      <c r="XEF39" s="162"/>
      <c r="XEG39" s="162"/>
      <c r="XEH39" s="162"/>
      <c r="XEI39" s="162"/>
      <c r="XEJ39" s="162"/>
      <c r="XEK39" s="162"/>
      <c r="XEL39" s="162"/>
      <c r="XEM39" s="162"/>
      <c r="XEN39" s="162"/>
      <c r="XEO39" s="162"/>
      <c r="XEP39" s="162"/>
      <c r="XEQ39" s="162"/>
      <c r="XER39" s="162"/>
      <c r="XES39" s="162"/>
      <c r="XET39" s="162"/>
      <c r="XEU39" s="162"/>
      <c r="XEV39" s="162"/>
      <c r="XEW39" s="162"/>
    </row>
    <row r="40" s="143" customFormat="1" customHeight="1" spans="1:229 16358:16377">
      <c r="A40" s="154">
        <v>37</v>
      </c>
      <c r="B40" s="154" t="s">
        <v>106</v>
      </c>
      <c r="C40" s="165">
        <v>50</v>
      </c>
      <c r="D40" s="25">
        <v>1</v>
      </c>
      <c r="E40" s="154" t="s">
        <v>47</v>
      </c>
      <c r="F40" s="156">
        <v>1</v>
      </c>
      <c r="G40" s="157">
        <v>36540</v>
      </c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4"/>
      <c r="AZ40" s="144"/>
      <c r="BA40" s="144"/>
      <c r="BB40" s="144"/>
      <c r="BC40" s="144"/>
      <c r="BD40" s="144"/>
      <c r="BE40" s="144"/>
      <c r="BF40" s="144"/>
      <c r="BG40" s="144"/>
      <c r="BH40" s="144"/>
      <c r="BI40" s="144"/>
      <c r="BJ40" s="144"/>
      <c r="BK40" s="144"/>
      <c r="BL40" s="144"/>
      <c r="BM40" s="144"/>
      <c r="BN40" s="144"/>
      <c r="BO40" s="144"/>
      <c r="BP40" s="144"/>
      <c r="BQ40" s="144"/>
      <c r="BR40" s="144"/>
      <c r="BS40" s="144"/>
      <c r="BT40" s="144"/>
      <c r="BU40" s="144"/>
      <c r="BV40" s="144"/>
      <c r="BW40" s="144"/>
      <c r="BX40" s="144"/>
      <c r="BY40" s="144"/>
      <c r="BZ40" s="144"/>
      <c r="CA40" s="144"/>
      <c r="CB40" s="144"/>
      <c r="CC40" s="144"/>
      <c r="CD40" s="144"/>
      <c r="CE40" s="144"/>
      <c r="CF40" s="144"/>
      <c r="CG40" s="144"/>
      <c r="CH40" s="144"/>
      <c r="CI40" s="144"/>
      <c r="CJ40" s="144"/>
      <c r="CK40" s="144"/>
      <c r="CL40" s="144"/>
      <c r="CM40" s="144"/>
      <c r="CN40" s="144"/>
      <c r="CO40" s="144"/>
      <c r="CP40" s="144"/>
      <c r="CQ40" s="144"/>
      <c r="CR40" s="144"/>
      <c r="CS40" s="144"/>
      <c r="CT40" s="144"/>
      <c r="CU40" s="144"/>
      <c r="CV40" s="144"/>
      <c r="CW40" s="144"/>
      <c r="CX40" s="144"/>
      <c r="CY40" s="144"/>
      <c r="CZ40" s="144"/>
      <c r="DA40" s="144"/>
      <c r="DB40" s="144"/>
      <c r="DC40" s="144"/>
      <c r="DD40" s="144"/>
      <c r="DE40" s="144"/>
      <c r="DF40" s="144"/>
      <c r="DG40" s="144"/>
      <c r="DH40" s="144"/>
      <c r="DI40" s="144"/>
      <c r="DJ40" s="144"/>
      <c r="DK40" s="144"/>
      <c r="DL40" s="144"/>
      <c r="DM40" s="144"/>
      <c r="DN40" s="144"/>
      <c r="DO40" s="144"/>
      <c r="DP40" s="144"/>
      <c r="DQ40" s="144"/>
      <c r="DR40" s="144"/>
      <c r="DS40" s="144"/>
      <c r="DT40" s="144"/>
      <c r="DU40" s="144"/>
      <c r="DV40" s="144"/>
      <c r="DW40" s="144"/>
      <c r="DX40" s="144"/>
      <c r="DY40" s="144"/>
      <c r="DZ40" s="144"/>
      <c r="EA40" s="144"/>
      <c r="EB40" s="144"/>
      <c r="EC40" s="144"/>
      <c r="ED40" s="144"/>
      <c r="EE40" s="144"/>
      <c r="EF40" s="144"/>
      <c r="EG40" s="144"/>
      <c r="EH40" s="144"/>
      <c r="EI40" s="144"/>
      <c r="EJ40" s="144"/>
      <c r="EK40" s="144"/>
      <c r="EL40" s="144"/>
      <c r="EM40" s="144"/>
      <c r="EN40" s="144"/>
      <c r="EO40" s="144"/>
      <c r="EP40" s="144"/>
      <c r="EQ40" s="144"/>
      <c r="ER40" s="144"/>
      <c r="ES40" s="144"/>
      <c r="ET40" s="144"/>
      <c r="EU40" s="144"/>
      <c r="EV40" s="144"/>
      <c r="EW40" s="144"/>
      <c r="EX40" s="144"/>
      <c r="EY40" s="144"/>
      <c r="EZ40" s="144"/>
      <c r="FA40" s="144"/>
      <c r="FB40" s="144"/>
      <c r="FC40" s="144"/>
      <c r="FD40" s="144"/>
      <c r="FE40" s="144"/>
      <c r="FF40" s="144"/>
      <c r="FG40" s="144"/>
      <c r="FH40" s="144"/>
      <c r="FI40" s="144"/>
      <c r="FJ40" s="144"/>
      <c r="FK40" s="144"/>
      <c r="FL40" s="144"/>
      <c r="FM40" s="144"/>
      <c r="FN40" s="144"/>
      <c r="FO40" s="144"/>
      <c r="FP40" s="144"/>
      <c r="FQ40" s="144"/>
      <c r="FR40" s="144"/>
      <c r="FS40" s="144"/>
      <c r="FT40" s="144"/>
      <c r="FU40" s="144"/>
      <c r="FV40" s="144"/>
      <c r="FW40" s="144"/>
      <c r="FX40" s="144"/>
      <c r="FY40" s="144"/>
      <c r="FZ40" s="144"/>
      <c r="GA40" s="144"/>
      <c r="GB40" s="144"/>
      <c r="GC40" s="144"/>
      <c r="GD40" s="144"/>
      <c r="GE40" s="144"/>
      <c r="GF40" s="144"/>
      <c r="GG40" s="144"/>
      <c r="GH40" s="144"/>
      <c r="GI40" s="144"/>
      <c r="GJ40" s="144"/>
      <c r="GK40" s="144"/>
      <c r="GL40" s="144"/>
      <c r="GM40" s="144"/>
      <c r="GN40" s="144"/>
      <c r="GO40" s="144"/>
      <c r="GP40" s="144"/>
      <c r="GQ40" s="144"/>
      <c r="GR40" s="144"/>
      <c r="GS40" s="144"/>
      <c r="GT40" s="144"/>
      <c r="GU40" s="144"/>
      <c r="GV40" s="144"/>
      <c r="GW40" s="144"/>
      <c r="GX40" s="144"/>
      <c r="GY40" s="144"/>
      <c r="GZ40" s="144"/>
      <c r="HA40" s="144"/>
      <c r="HB40" s="144"/>
      <c r="HC40" s="144"/>
      <c r="HD40" s="144"/>
      <c r="HE40" s="144"/>
      <c r="HF40" s="144"/>
      <c r="HG40" s="144"/>
      <c r="HH40" s="144"/>
      <c r="HI40" s="144"/>
      <c r="HJ40" s="144"/>
      <c r="HK40" s="144"/>
      <c r="HL40" s="144"/>
      <c r="HM40" s="144"/>
      <c r="HN40" s="144"/>
      <c r="HO40" s="144"/>
      <c r="HP40" s="144"/>
      <c r="HQ40" s="144"/>
      <c r="HR40" s="144"/>
      <c r="HS40" s="144"/>
      <c r="HT40" s="144"/>
      <c r="HU40" s="144"/>
      <c r="XED40" s="162"/>
      <c r="XEE40" s="162"/>
      <c r="XEF40" s="162"/>
      <c r="XEG40" s="162"/>
      <c r="XEH40" s="162"/>
      <c r="XEI40" s="162"/>
      <c r="XEJ40" s="162"/>
      <c r="XEK40" s="162"/>
      <c r="XEL40" s="162"/>
      <c r="XEM40" s="162"/>
      <c r="XEN40" s="162"/>
      <c r="XEO40" s="162"/>
      <c r="XEP40" s="162"/>
      <c r="XEQ40" s="162"/>
      <c r="XER40" s="162"/>
      <c r="XES40" s="162"/>
      <c r="XET40" s="162"/>
      <c r="XEU40" s="162"/>
      <c r="XEV40" s="162"/>
      <c r="XEW40" s="162"/>
    </row>
    <row r="41" s="143" customFormat="1" customHeight="1" spans="1:229 16358:16377">
      <c r="A41" s="154">
        <v>38</v>
      </c>
      <c r="B41" s="154" t="s">
        <v>107</v>
      </c>
      <c r="C41" s="155" t="s">
        <v>108</v>
      </c>
      <c r="D41" s="25">
        <v>1</v>
      </c>
      <c r="E41" s="154" t="s">
        <v>54</v>
      </c>
      <c r="F41" s="156">
        <v>1</v>
      </c>
      <c r="G41" s="157">
        <v>36712</v>
      </c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/>
      <c r="AY41" s="144"/>
      <c r="AZ41" s="144"/>
      <c r="BA41" s="144"/>
      <c r="BB41" s="144"/>
      <c r="BC41" s="144"/>
      <c r="BD41" s="144"/>
      <c r="BE41" s="144"/>
      <c r="BF41" s="144"/>
      <c r="BG41" s="144"/>
      <c r="BH41" s="144"/>
      <c r="BI41" s="144"/>
      <c r="BJ41" s="144"/>
      <c r="BK41" s="144"/>
      <c r="BL41" s="144"/>
      <c r="BM41" s="144"/>
      <c r="BN41" s="144"/>
      <c r="BO41" s="144"/>
      <c r="BP41" s="144"/>
      <c r="BQ41" s="144"/>
      <c r="BR41" s="144"/>
      <c r="BS41" s="144"/>
      <c r="BT41" s="144"/>
      <c r="BU41" s="144"/>
      <c r="BV41" s="144"/>
      <c r="BW41" s="144"/>
      <c r="BX41" s="144"/>
      <c r="BY41" s="144"/>
      <c r="BZ41" s="144"/>
      <c r="CA41" s="144"/>
      <c r="CB41" s="144"/>
      <c r="CC41" s="144"/>
      <c r="CD41" s="144"/>
      <c r="CE41" s="144"/>
      <c r="CF41" s="144"/>
      <c r="CG41" s="144"/>
      <c r="CH41" s="144"/>
      <c r="CI41" s="144"/>
      <c r="CJ41" s="144"/>
      <c r="CK41" s="144"/>
      <c r="CL41" s="144"/>
      <c r="CM41" s="144"/>
      <c r="CN41" s="144"/>
      <c r="CO41" s="144"/>
      <c r="CP41" s="144"/>
      <c r="CQ41" s="144"/>
      <c r="CR41" s="144"/>
      <c r="CS41" s="144"/>
      <c r="CT41" s="144"/>
      <c r="CU41" s="144"/>
      <c r="CV41" s="144"/>
      <c r="CW41" s="144"/>
      <c r="CX41" s="144"/>
      <c r="CY41" s="144"/>
      <c r="CZ41" s="144"/>
      <c r="DA41" s="144"/>
      <c r="DB41" s="144"/>
      <c r="DC41" s="144"/>
      <c r="DD41" s="144"/>
      <c r="DE41" s="144"/>
      <c r="DF41" s="144"/>
      <c r="DG41" s="144"/>
      <c r="DH41" s="144"/>
      <c r="DI41" s="144"/>
      <c r="DJ41" s="144"/>
      <c r="DK41" s="144"/>
      <c r="DL41" s="144"/>
      <c r="DM41" s="144"/>
      <c r="DN41" s="144"/>
      <c r="DO41" s="144"/>
      <c r="DP41" s="144"/>
      <c r="DQ41" s="144"/>
      <c r="DR41" s="144"/>
      <c r="DS41" s="144"/>
      <c r="DT41" s="144"/>
      <c r="DU41" s="144"/>
      <c r="DV41" s="144"/>
      <c r="DW41" s="144"/>
      <c r="DX41" s="144"/>
      <c r="DY41" s="144"/>
      <c r="DZ41" s="144"/>
      <c r="EA41" s="144"/>
      <c r="EB41" s="144"/>
      <c r="EC41" s="144"/>
      <c r="ED41" s="144"/>
      <c r="EE41" s="144"/>
      <c r="EF41" s="144"/>
      <c r="EG41" s="144"/>
      <c r="EH41" s="144"/>
      <c r="EI41" s="144"/>
      <c r="EJ41" s="144"/>
      <c r="EK41" s="144"/>
      <c r="EL41" s="144"/>
      <c r="EM41" s="144"/>
      <c r="EN41" s="144"/>
      <c r="EO41" s="144"/>
      <c r="EP41" s="144"/>
      <c r="EQ41" s="144"/>
      <c r="ER41" s="144"/>
      <c r="ES41" s="144"/>
      <c r="ET41" s="144"/>
      <c r="EU41" s="144"/>
      <c r="EV41" s="144"/>
      <c r="EW41" s="144"/>
      <c r="EX41" s="144"/>
      <c r="EY41" s="144"/>
      <c r="EZ41" s="144"/>
      <c r="FA41" s="144"/>
      <c r="FB41" s="144"/>
      <c r="FC41" s="144"/>
      <c r="FD41" s="144"/>
      <c r="FE41" s="144"/>
      <c r="FF41" s="144"/>
      <c r="FG41" s="144"/>
      <c r="FH41" s="144"/>
      <c r="FI41" s="144"/>
      <c r="FJ41" s="144"/>
      <c r="FK41" s="144"/>
      <c r="FL41" s="144"/>
      <c r="FM41" s="144"/>
      <c r="FN41" s="144"/>
      <c r="FO41" s="144"/>
      <c r="FP41" s="144"/>
      <c r="FQ41" s="144"/>
      <c r="FR41" s="144"/>
      <c r="FS41" s="144"/>
      <c r="FT41" s="144"/>
      <c r="FU41" s="144"/>
      <c r="FV41" s="144"/>
      <c r="FW41" s="144"/>
      <c r="FX41" s="144"/>
      <c r="FY41" s="144"/>
      <c r="FZ41" s="144"/>
      <c r="GA41" s="144"/>
      <c r="GB41" s="144"/>
      <c r="GC41" s="144"/>
      <c r="GD41" s="144"/>
      <c r="GE41" s="144"/>
      <c r="GF41" s="144"/>
      <c r="GG41" s="144"/>
      <c r="GH41" s="144"/>
      <c r="GI41" s="144"/>
      <c r="GJ41" s="144"/>
      <c r="GK41" s="144"/>
      <c r="GL41" s="144"/>
      <c r="GM41" s="144"/>
      <c r="GN41" s="144"/>
      <c r="GO41" s="144"/>
      <c r="GP41" s="144"/>
      <c r="GQ41" s="144"/>
      <c r="GR41" s="144"/>
      <c r="GS41" s="144"/>
      <c r="GT41" s="144"/>
      <c r="GU41" s="144"/>
      <c r="GV41" s="144"/>
      <c r="GW41" s="144"/>
      <c r="GX41" s="144"/>
      <c r="GY41" s="144"/>
      <c r="GZ41" s="144"/>
      <c r="HA41" s="144"/>
      <c r="HB41" s="144"/>
      <c r="HC41" s="144"/>
      <c r="HD41" s="144"/>
      <c r="HE41" s="144"/>
      <c r="HF41" s="144"/>
      <c r="HG41" s="144"/>
      <c r="HH41" s="144"/>
      <c r="HI41" s="144"/>
      <c r="HJ41" s="144"/>
      <c r="HK41" s="144"/>
      <c r="HL41" s="144"/>
      <c r="HM41" s="144"/>
      <c r="HN41" s="144"/>
      <c r="HO41" s="144"/>
      <c r="HP41" s="144"/>
      <c r="HQ41" s="144"/>
      <c r="HR41" s="144"/>
      <c r="HS41" s="144"/>
      <c r="HT41" s="144"/>
      <c r="HU41" s="144"/>
      <c r="XED41" s="162"/>
      <c r="XEE41" s="162"/>
      <c r="XEF41" s="162"/>
      <c r="XEG41" s="162"/>
      <c r="XEH41" s="162"/>
      <c r="XEI41" s="162"/>
      <c r="XEJ41" s="162"/>
      <c r="XEK41" s="162"/>
      <c r="XEL41" s="162"/>
      <c r="XEM41" s="162"/>
      <c r="XEN41" s="162"/>
      <c r="XEO41" s="162"/>
      <c r="XEP41" s="162"/>
      <c r="XEQ41" s="162"/>
      <c r="XER41" s="162"/>
      <c r="XES41" s="162"/>
      <c r="XET41" s="162"/>
      <c r="XEU41" s="162"/>
      <c r="XEV41" s="162"/>
      <c r="XEW41" s="162"/>
    </row>
    <row r="42" s="143" customFormat="1" customHeight="1" spans="1:229 16358:16377">
      <c r="A42" s="154">
        <v>39</v>
      </c>
      <c r="B42" s="154" t="s">
        <v>109</v>
      </c>
      <c r="C42" s="155" t="s">
        <v>110</v>
      </c>
      <c r="D42" s="25">
        <v>1</v>
      </c>
      <c r="E42" s="154" t="s">
        <v>54</v>
      </c>
      <c r="F42" s="156">
        <v>1</v>
      </c>
      <c r="G42" s="157">
        <v>36679</v>
      </c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  <c r="AZ42" s="144"/>
      <c r="BA42" s="144"/>
      <c r="BB42" s="144"/>
      <c r="BC42" s="144"/>
      <c r="BD42" s="144"/>
      <c r="BE42" s="144"/>
      <c r="BF42" s="144"/>
      <c r="BG42" s="144"/>
      <c r="BH42" s="144"/>
      <c r="BI42" s="144"/>
      <c r="BJ42" s="144"/>
      <c r="BK42" s="144"/>
      <c r="BL42" s="144"/>
      <c r="BM42" s="144"/>
      <c r="BN42" s="144"/>
      <c r="BO42" s="144"/>
      <c r="BP42" s="144"/>
      <c r="BQ42" s="144"/>
      <c r="BR42" s="144"/>
      <c r="BS42" s="144"/>
      <c r="BT42" s="144"/>
      <c r="BU42" s="144"/>
      <c r="BV42" s="144"/>
      <c r="BW42" s="144"/>
      <c r="BX42" s="144"/>
      <c r="BY42" s="144"/>
      <c r="BZ42" s="144"/>
      <c r="CA42" s="144"/>
      <c r="CB42" s="144"/>
      <c r="CC42" s="144"/>
      <c r="CD42" s="144"/>
      <c r="CE42" s="144"/>
      <c r="CF42" s="144"/>
      <c r="CG42" s="144"/>
      <c r="CH42" s="144"/>
      <c r="CI42" s="144"/>
      <c r="CJ42" s="144"/>
      <c r="CK42" s="144"/>
      <c r="CL42" s="144"/>
      <c r="CM42" s="144"/>
      <c r="CN42" s="144"/>
      <c r="CO42" s="144"/>
      <c r="CP42" s="144"/>
      <c r="CQ42" s="144"/>
      <c r="CR42" s="144"/>
      <c r="CS42" s="144"/>
      <c r="CT42" s="144"/>
      <c r="CU42" s="144"/>
      <c r="CV42" s="144"/>
      <c r="CW42" s="144"/>
      <c r="CX42" s="144"/>
      <c r="CY42" s="144"/>
      <c r="CZ42" s="144"/>
      <c r="DA42" s="144"/>
      <c r="DB42" s="144"/>
      <c r="DC42" s="144"/>
      <c r="DD42" s="144"/>
      <c r="DE42" s="144"/>
      <c r="DF42" s="144"/>
      <c r="DG42" s="144"/>
      <c r="DH42" s="144"/>
      <c r="DI42" s="144"/>
      <c r="DJ42" s="144"/>
      <c r="DK42" s="144"/>
      <c r="DL42" s="144"/>
      <c r="DM42" s="144"/>
      <c r="DN42" s="144"/>
      <c r="DO42" s="144"/>
      <c r="DP42" s="144"/>
      <c r="DQ42" s="144"/>
      <c r="DR42" s="144"/>
      <c r="DS42" s="144"/>
      <c r="DT42" s="144"/>
      <c r="DU42" s="144"/>
      <c r="DV42" s="144"/>
      <c r="DW42" s="144"/>
      <c r="DX42" s="144"/>
      <c r="DY42" s="144"/>
      <c r="DZ42" s="144"/>
      <c r="EA42" s="144"/>
      <c r="EB42" s="144"/>
      <c r="EC42" s="144"/>
      <c r="ED42" s="144"/>
      <c r="EE42" s="144"/>
      <c r="EF42" s="144"/>
      <c r="EG42" s="144"/>
      <c r="EH42" s="144"/>
      <c r="EI42" s="144"/>
      <c r="EJ42" s="144"/>
      <c r="EK42" s="144"/>
      <c r="EL42" s="144"/>
      <c r="EM42" s="144"/>
      <c r="EN42" s="144"/>
      <c r="EO42" s="144"/>
      <c r="EP42" s="144"/>
      <c r="EQ42" s="144"/>
      <c r="ER42" s="144"/>
      <c r="ES42" s="144"/>
      <c r="ET42" s="144"/>
      <c r="EU42" s="144"/>
      <c r="EV42" s="144"/>
      <c r="EW42" s="144"/>
      <c r="EX42" s="144"/>
      <c r="EY42" s="144"/>
      <c r="EZ42" s="144"/>
      <c r="FA42" s="144"/>
      <c r="FB42" s="144"/>
      <c r="FC42" s="144"/>
      <c r="FD42" s="144"/>
      <c r="FE42" s="144"/>
      <c r="FF42" s="144"/>
      <c r="FG42" s="144"/>
      <c r="FH42" s="144"/>
      <c r="FI42" s="144"/>
      <c r="FJ42" s="144"/>
      <c r="FK42" s="144"/>
      <c r="FL42" s="144"/>
      <c r="FM42" s="144"/>
      <c r="FN42" s="144"/>
      <c r="FO42" s="144"/>
      <c r="FP42" s="144"/>
      <c r="FQ42" s="144"/>
      <c r="FR42" s="144"/>
      <c r="FS42" s="144"/>
      <c r="FT42" s="144"/>
      <c r="FU42" s="144"/>
      <c r="FV42" s="144"/>
      <c r="FW42" s="144"/>
      <c r="FX42" s="144"/>
      <c r="FY42" s="144"/>
      <c r="FZ42" s="144"/>
      <c r="GA42" s="144"/>
      <c r="GB42" s="144"/>
      <c r="GC42" s="144"/>
      <c r="GD42" s="144"/>
      <c r="GE42" s="144"/>
      <c r="GF42" s="144"/>
      <c r="GG42" s="144"/>
      <c r="GH42" s="144"/>
      <c r="GI42" s="144"/>
      <c r="GJ42" s="144"/>
      <c r="GK42" s="144"/>
      <c r="GL42" s="144"/>
      <c r="GM42" s="144"/>
      <c r="GN42" s="144"/>
      <c r="GO42" s="144"/>
      <c r="GP42" s="144"/>
      <c r="GQ42" s="144"/>
      <c r="GR42" s="144"/>
      <c r="GS42" s="144"/>
      <c r="GT42" s="144"/>
      <c r="GU42" s="144"/>
      <c r="GV42" s="144"/>
      <c r="GW42" s="144"/>
      <c r="GX42" s="144"/>
      <c r="GY42" s="144"/>
      <c r="GZ42" s="144"/>
      <c r="HA42" s="144"/>
      <c r="HB42" s="144"/>
      <c r="HC42" s="144"/>
      <c r="HD42" s="144"/>
      <c r="HE42" s="144"/>
      <c r="HF42" s="144"/>
      <c r="HG42" s="144"/>
      <c r="HH42" s="144"/>
      <c r="HI42" s="144"/>
      <c r="HJ42" s="144"/>
      <c r="HK42" s="144"/>
      <c r="HL42" s="144"/>
      <c r="HM42" s="144"/>
      <c r="HN42" s="144"/>
      <c r="HO42" s="144"/>
      <c r="HP42" s="144"/>
      <c r="HQ42" s="144"/>
      <c r="HR42" s="144"/>
      <c r="HS42" s="144"/>
      <c r="HT42" s="144"/>
      <c r="HU42" s="144"/>
      <c r="XED42" s="162"/>
      <c r="XEE42" s="162"/>
      <c r="XEF42" s="162"/>
      <c r="XEG42" s="162"/>
      <c r="XEH42" s="162"/>
      <c r="XEI42" s="162"/>
      <c r="XEJ42" s="162"/>
      <c r="XEK42" s="162"/>
      <c r="XEL42" s="162"/>
      <c r="XEM42" s="162"/>
      <c r="XEN42" s="162"/>
      <c r="XEO42" s="162"/>
      <c r="XEP42" s="162"/>
      <c r="XEQ42" s="162"/>
      <c r="XER42" s="162"/>
      <c r="XES42" s="162"/>
      <c r="XET42" s="162"/>
      <c r="XEU42" s="162"/>
      <c r="XEV42" s="162"/>
      <c r="XEW42" s="162"/>
    </row>
    <row r="43" s="143" customFormat="1" customHeight="1" spans="1:229 16358:16377">
      <c r="A43" s="154">
        <v>40</v>
      </c>
      <c r="B43" s="154" t="s">
        <v>97</v>
      </c>
      <c r="C43" s="155" t="s">
        <v>111</v>
      </c>
      <c r="D43" s="25">
        <v>1</v>
      </c>
      <c r="E43" s="154" t="s">
        <v>47</v>
      </c>
      <c r="F43" s="156">
        <v>1</v>
      </c>
      <c r="G43" s="157">
        <v>36791</v>
      </c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144"/>
      <c r="AM43" s="144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/>
      <c r="AY43" s="144"/>
      <c r="AZ43" s="144"/>
      <c r="BA43" s="144"/>
      <c r="BB43" s="144"/>
      <c r="BC43" s="144"/>
      <c r="BD43" s="144"/>
      <c r="BE43" s="144"/>
      <c r="BF43" s="144"/>
      <c r="BG43" s="144"/>
      <c r="BH43" s="144"/>
      <c r="BI43" s="144"/>
      <c r="BJ43" s="144"/>
      <c r="BK43" s="144"/>
      <c r="BL43" s="144"/>
      <c r="BM43" s="144"/>
      <c r="BN43" s="144"/>
      <c r="BO43" s="144"/>
      <c r="BP43" s="144"/>
      <c r="BQ43" s="144"/>
      <c r="BR43" s="144"/>
      <c r="BS43" s="144"/>
      <c r="BT43" s="144"/>
      <c r="BU43" s="144"/>
      <c r="BV43" s="144"/>
      <c r="BW43" s="144"/>
      <c r="BX43" s="144"/>
      <c r="BY43" s="144"/>
      <c r="BZ43" s="144"/>
      <c r="CA43" s="144"/>
      <c r="CB43" s="144"/>
      <c r="CC43" s="144"/>
      <c r="CD43" s="144"/>
      <c r="CE43" s="144"/>
      <c r="CF43" s="144"/>
      <c r="CG43" s="144"/>
      <c r="CH43" s="144"/>
      <c r="CI43" s="144"/>
      <c r="CJ43" s="144"/>
      <c r="CK43" s="144"/>
      <c r="CL43" s="144"/>
      <c r="CM43" s="144"/>
      <c r="CN43" s="144"/>
      <c r="CO43" s="144"/>
      <c r="CP43" s="144"/>
      <c r="CQ43" s="144"/>
      <c r="CR43" s="144"/>
      <c r="CS43" s="144"/>
      <c r="CT43" s="144"/>
      <c r="CU43" s="144"/>
      <c r="CV43" s="144"/>
      <c r="CW43" s="144"/>
      <c r="CX43" s="144"/>
      <c r="CY43" s="144"/>
      <c r="CZ43" s="144"/>
      <c r="DA43" s="144"/>
      <c r="DB43" s="144"/>
      <c r="DC43" s="144"/>
      <c r="DD43" s="144"/>
      <c r="DE43" s="144"/>
      <c r="DF43" s="144"/>
      <c r="DG43" s="144"/>
      <c r="DH43" s="144"/>
      <c r="DI43" s="144"/>
      <c r="DJ43" s="144"/>
      <c r="DK43" s="144"/>
      <c r="DL43" s="144"/>
      <c r="DM43" s="144"/>
      <c r="DN43" s="144"/>
      <c r="DO43" s="144"/>
      <c r="DP43" s="144"/>
      <c r="DQ43" s="144"/>
      <c r="DR43" s="144"/>
      <c r="DS43" s="144"/>
      <c r="DT43" s="144"/>
      <c r="DU43" s="144"/>
      <c r="DV43" s="144"/>
      <c r="DW43" s="144"/>
      <c r="DX43" s="144"/>
      <c r="DY43" s="144"/>
      <c r="DZ43" s="144"/>
      <c r="EA43" s="144"/>
      <c r="EB43" s="144"/>
      <c r="EC43" s="144"/>
      <c r="ED43" s="144"/>
      <c r="EE43" s="144"/>
      <c r="EF43" s="144"/>
      <c r="EG43" s="144"/>
      <c r="EH43" s="144"/>
      <c r="EI43" s="144"/>
      <c r="EJ43" s="144"/>
      <c r="EK43" s="144"/>
      <c r="EL43" s="144"/>
      <c r="EM43" s="144"/>
      <c r="EN43" s="144"/>
      <c r="EO43" s="144"/>
      <c r="EP43" s="144"/>
      <c r="EQ43" s="144"/>
      <c r="ER43" s="144"/>
      <c r="ES43" s="144"/>
      <c r="ET43" s="144"/>
      <c r="EU43" s="144"/>
      <c r="EV43" s="144"/>
      <c r="EW43" s="144"/>
      <c r="EX43" s="144"/>
      <c r="EY43" s="144"/>
      <c r="EZ43" s="144"/>
      <c r="FA43" s="144"/>
      <c r="FB43" s="144"/>
      <c r="FC43" s="144"/>
      <c r="FD43" s="144"/>
      <c r="FE43" s="144"/>
      <c r="FF43" s="144"/>
      <c r="FG43" s="144"/>
      <c r="FH43" s="144"/>
      <c r="FI43" s="144"/>
      <c r="FJ43" s="144"/>
      <c r="FK43" s="144"/>
      <c r="FL43" s="144"/>
      <c r="FM43" s="144"/>
      <c r="FN43" s="144"/>
      <c r="FO43" s="144"/>
      <c r="FP43" s="144"/>
      <c r="FQ43" s="144"/>
      <c r="FR43" s="144"/>
      <c r="FS43" s="144"/>
      <c r="FT43" s="144"/>
      <c r="FU43" s="144"/>
      <c r="FV43" s="144"/>
      <c r="FW43" s="144"/>
      <c r="FX43" s="144"/>
      <c r="FY43" s="144"/>
      <c r="FZ43" s="144"/>
      <c r="GA43" s="144"/>
      <c r="GB43" s="144"/>
      <c r="GC43" s="144"/>
      <c r="GD43" s="144"/>
      <c r="GE43" s="144"/>
      <c r="GF43" s="144"/>
      <c r="GG43" s="144"/>
      <c r="GH43" s="144"/>
      <c r="GI43" s="144"/>
      <c r="GJ43" s="144"/>
      <c r="GK43" s="144"/>
      <c r="GL43" s="144"/>
      <c r="GM43" s="144"/>
      <c r="GN43" s="144"/>
      <c r="GO43" s="144"/>
      <c r="GP43" s="144"/>
      <c r="GQ43" s="144"/>
      <c r="GR43" s="144"/>
      <c r="GS43" s="144"/>
      <c r="GT43" s="144"/>
      <c r="GU43" s="144"/>
      <c r="GV43" s="144"/>
      <c r="GW43" s="144"/>
      <c r="GX43" s="144"/>
      <c r="GY43" s="144"/>
      <c r="GZ43" s="144"/>
      <c r="HA43" s="144"/>
      <c r="HB43" s="144"/>
      <c r="HC43" s="144"/>
      <c r="HD43" s="144"/>
      <c r="HE43" s="144"/>
      <c r="HF43" s="144"/>
      <c r="HG43" s="144"/>
      <c r="HH43" s="144"/>
      <c r="HI43" s="144"/>
      <c r="HJ43" s="144"/>
      <c r="HK43" s="144"/>
      <c r="HL43" s="144"/>
      <c r="HM43" s="144"/>
      <c r="HN43" s="144"/>
      <c r="HO43" s="144"/>
      <c r="HP43" s="144"/>
      <c r="HQ43" s="144"/>
      <c r="HR43" s="144"/>
      <c r="HS43" s="144"/>
      <c r="HT43" s="144"/>
      <c r="HU43" s="144"/>
      <c r="XED43" s="162"/>
      <c r="XEE43" s="162"/>
      <c r="XEF43" s="162"/>
      <c r="XEG43" s="162"/>
      <c r="XEH43" s="162"/>
      <c r="XEI43" s="162"/>
      <c r="XEJ43" s="162"/>
      <c r="XEK43" s="162"/>
      <c r="XEL43" s="162"/>
      <c r="XEM43" s="162"/>
      <c r="XEN43" s="162"/>
      <c r="XEO43" s="162"/>
      <c r="XEP43" s="162"/>
      <c r="XEQ43" s="162"/>
      <c r="XER43" s="162"/>
      <c r="XES43" s="162"/>
      <c r="XET43" s="162"/>
      <c r="XEU43" s="162"/>
      <c r="XEV43" s="162"/>
      <c r="XEW43" s="162"/>
    </row>
    <row r="44" s="143" customFormat="1" customHeight="1" spans="1:229 16358:16377">
      <c r="A44" s="154">
        <v>41</v>
      </c>
      <c r="B44" s="154" t="s">
        <v>112</v>
      </c>
      <c r="C44" s="155"/>
      <c r="D44" s="25">
        <v>2</v>
      </c>
      <c r="E44" s="154" t="s">
        <v>113</v>
      </c>
      <c r="F44" s="156">
        <v>100</v>
      </c>
      <c r="G44" s="157">
        <v>39047</v>
      </c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44"/>
      <c r="BA44" s="144"/>
      <c r="BB44" s="144"/>
      <c r="BC44" s="144"/>
      <c r="BD44" s="144"/>
      <c r="BE44" s="144"/>
      <c r="BF44" s="144"/>
      <c r="BG44" s="144"/>
      <c r="BH44" s="144"/>
      <c r="BI44" s="144"/>
      <c r="BJ44" s="144"/>
      <c r="BK44" s="144"/>
      <c r="BL44" s="144"/>
      <c r="BM44" s="144"/>
      <c r="BN44" s="144"/>
      <c r="BO44" s="144"/>
      <c r="BP44" s="144"/>
      <c r="BQ44" s="144"/>
      <c r="BR44" s="144"/>
      <c r="BS44" s="144"/>
      <c r="BT44" s="144"/>
      <c r="BU44" s="144"/>
      <c r="BV44" s="144"/>
      <c r="BW44" s="144"/>
      <c r="BX44" s="144"/>
      <c r="BY44" s="144"/>
      <c r="BZ44" s="144"/>
      <c r="CA44" s="144"/>
      <c r="CB44" s="144"/>
      <c r="CC44" s="144"/>
      <c r="CD44" s="144"/>
      <c r="CE44" s="144"/>
      <c r="CF44" s="144"/>
      <c r="CG44" s="144"/>
      <c r="CH44" s="144"/>
      <c r="CI44" s="144"/>
      <c r="CJ44" s="144"/>
      <c r="CK44" s="144"/>
      <c r="CL44" s="144"/>
      <c r="CM44" s="144"/>
      <c r="CN44" s="144"/>
      <c r="CO44" s="144"/>
      <c r="CP44" s="144"/>
      <c r="CQ44" s="144"/>
      <c r="CR44" s="144"/>
      <c r="CS44" s="144"/>
      <c r="CT44" s="144"/>
      <c r="CU44" s="144"/>
      <c r="CV44" s="144"/>
      <c r="CW44" s="144"/>
      <c r="CX44" s="144"/>
      <c r="CY44" s="144"/>
      <c r="CZ44" s="144"/>
      <c r="DA44" s="144"/>
      <c r="DB44" s="144"/>
      <c r="DC44" s="144"/>
      <c r="DD44" s="144"/>
      <c r="DE44" s="144"/>
      <c r="DF44" s="144"/>
      <c r="DG44" s="144"/>
      <c r="DH44" s="144"/>
      <c r="DI44" s="144"/>
      <c r="DJ44" s="144"/>
      <c r="DK44" s="144"/>
      <c r="DL44" s="144"/>
      <c r="DM44" s="144"/>
      <c r="DN44" s="144"/>
      <c r="DO44" s="144"/>
      <c r="DP44" s="144"/>
      <c r="DQ44" s="144"/>
      <c r="DR44" s="144"/>
      <c r="DS44" s="144"/>
      <c r="DT44" s="144"/>
      <c r="DU44" s="144"/>
      <c r="DV44" s="144"/>
      <c r="DW44" s="144"/>
      <c r="DX44" s="144"/>
      <c r="DY44" s="144"/>
      <c r="DZ44" s="144"/>
      <c r="EA44" s="144"/>
      <c r="EB44" s="144"/>
      <c r="EC44" s="144"/>
      <c r="ED44" s="144"/>
      <c r="EE44" s="144"/>
      <c r="EF44" s="144"/>
      <c r="EG44" s="144"/>
      <c r="EH44" s="144"/>
      <c r="EI44" s="144"/>
      <c r="EJ44" s="144"/>
      <c r="EK44" s="144"/>
      <c r="EL44" s="144"/>
      <c r="EM44" s="144"/>
      <c r="EN44" s="144"/>
      <c r="EO44" s="144"/>
      <c r="EP44" s="144"/>
      <c r="EQ44" s="144"/>
      <c r="ER44" s="144"/>
      <c r="ES44" s="144"/>
      <c r="ET44" s="144"/>
      <c r="EU44" s="144"/>
      <c r="EV44" s="144"/>
      <c r="EW44" s="144"/>
      <c r="EX44" s="144"/>
      <c r="EY44" s="144"/>
      <c r="EZ44" s="144"/>
      <c r="FA44" s="144"/>
      <c r="FB44" s="144"/>
      <c r="FC44" s="144"/>
      <c r="FD44" s="144"/>
      <c r="FE44" s="144"/>
      <c r="FF44" s="144"/>
      <c r="FG44" s="144"/>
      <c r="FH44" s="144"/>
      <c r="FI44" s="144"/>
      <c r="FJ44" s="144"/>
      <c r="FK44" s="144"/>
      <c r="FL44" s="144"/>
      <c r="FM44" s="144"/>
      <c r="FN44" s="144"/>
      <c r="FO44" s="144"/>
      <c r="FP44" s="144"/>
      <c r="FQ44" s="144"/>
      <c r="FR44" s="144"/>
      <c r="FS44" s="144"/>
      <c r="FT44" s="144"/>
      <c r="FU44" s="144"/>
      <c r="FV44" s="144"/>
      <c r="FW44" s="144"/>
      <c r="FX44" s="144"/>
      <c r="FY44" s="144"/>
      <c r="FZ44" s="144"/>
      <c r="GA44" s="144"/>
      <c r="GB44" s="144"/>
      <c r="GC44" s="144"/>
      <c r="GD44" s="144"/>
      <c r="GE44" s="144"/>
      <c r="GF44" s="144"/>
      <c r="GG44" s="144"/>
      <c r="GH44" s="144"/>
      <c r="GI44" s="144"/>
      <c r="GJ44" s="144"/>
      <c r="GK44" s="144"/>
      <c r="GL44" s="144"/>
      <c r="GM44" s="144"/>
      <c r="GN44" s="144"/>
      <c r="GO44" s="144"/>
      <c r="GP44" s="144"/>
      <c r="GQ44" s="144"/>
      <c r="GR44" s="144"/>
      <c r="GS44" s="144"/>
      <c r="GT44" s="144"/>
      <c r="GU44" s="144"/>
      <c r="GV44" s="144"/>
      <c r="GW44" s="144"/>
      <c r="GX44" s="144"/>
      <c r="GY44" s="144"/>
      <c r="GZ44" s="144"/>
      <c r="HA44" s="144"/>
      <c r="HB44" s="144"/>
      <c r="HC44" s="144"/>
      <c r="HD44" s="144"/>
      <c r="HE44" s="144"/>
      <c r="HF44" s="144"/>
      <c r="HG44" s="144"/>
      <c r="HH44" s="144"/>
      <c r="HI44" s="144"/>
      <c r="HJ44" s="144"/>
      <c r="HK44" s="144"/>
      <c r="HL44" s="144"/>
      <c r="HM44" s="144"/>
      <c r="HN44" s="144"/>
      <c r="HO44" s="144"/>
      <c r="HP44" s="144"/>
      <c r="HQ44" s="144"/>
      <c r="HR44" s="144"/>
      <c r="HS44" s="144"/>
      <c r="HT44" s="144"/>
      <c r="HU44" s="144"/>
      <c r="XED44" s="162"/>
      <c r="XEE44" s="162"/>
      <c r="XEF44" s="162"/>
      <c r="XEG44" s="162"/>
      <c r="XEH44" s="162"/>
      <c r="XEI44" s="162"/>
      <c r="XEJ44" s="162"/>
      <c r="XEK44" s="162"/>
      <c r="XEL44" s="162"/>
      <c r="XEM44" s="162"/>
      <c r="XEN44" s="162"/>
      <c r="XEO44" s="162"/>
      <c r="XEP44" s="162"/>
      <c r="XEQ44" s="162"/>
      <c r="XER44" s="162"/>
      <c r="XES44" s="162"/>
      <c r="XET44" s="162"/>
      <c r="XEU44" s="162"/>
      <c r="XEV44" s="162"/>
      <c r="XEW44" s="162"/>
    </row>
    <row r="45" s="143" customFormat="1" customHeight="1" spans="1:229 16358:16377">
      <c r="A45" s="154">
        <v>42</v>
      </c>
      <c r="B45" s="154" t="s">
        <v>114</v>
      </c>
      <c r="C45" s="155"/>
      <c r="D45" s="25">
        <v>2</v>
      </c>
      <c r="E45" s="154" t="s">
        <v>115</v>
      </c>
      <c r="F45" s="156">
        <v>200</v>
      </c>
      <c r="G45" s="157">
        <v>39047</v>
      </c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  <c r="AZ45" s="144"/>
      <c r="BA45" s="144"/>
      <c r="BB45" s="144"/>
      <c r="BC45" s="144"/>
      <c r="BD45" s="144"/>
      <c r="BE45" s="144"/>
      <c r="BF45" s="144"/>
      <c r="BG45" s="144"/>
      <c r="BH45" s="144"/>
      <c r="BI45" s="144"/>
      <c r="BJ45" s="144"/>
      <c r="BK45" s="144"/>
      <c r="BL45" s="144"/>
      <c r="BM45" s="144"/>
      <c r="BN45" s="144"/>
      <c r="BO45" s="144"/>
      <c r="BP45" s="144"/>
      <c r="BQ45" s="144"/>
      <c r="BR45" s="144"/>
      <c r="BS45" s="144"/>
      <c r="BT45" s="144"/>
      <c r="BU45" s="144"/>
      <c r="BV45" s="144"/>
      <c r="BW45" s="144"/>
      <c r="BX45" s="144"/>
      <c r="BY45" s="144"/>
      <c r="BZ45" s="144"/>
      <c r="CA45" s="144"/>
      <c r="CB45" s="144"/>
      <c r="CC45" s="144"/>
      <c r="CD45" s="144"/>
      <c r="CE45" s="144"/>
      <c r="CF45" s="144"/>
      <c r="CG45" s="144"/>
      <c r="CH45" s="144"/>
      <c r="CI45" s="144"/>
      <c r="CJ45" s="144"/>
      <c r="CK45" s="144"/>
      <c r="CL45" s="144"/>
      <c r="CM45" s="144"/>
      <c r="CN45" s="144"/>
      <c r="CO45" s="144"/>
      <c r="CP45" s="144"/>
      <c r="CQ45" s="144"/>
      <c r="CR45" s="144"/>
      <c r="CS45" s="144"/>
      <c r="CT45" s="144"/>
      <c r="CU45" s="144"/>
      <c r="CV45" s="144"/>
      <c r="CW45" s="144"/>
      <c r="CX45" s="144"/>
      <c r="CY45" s="144"/>
      <c r="CZ45" s="144"/>
      <c r="DA45" s="144"/>
      <c r="DB45" s="144"/>
      <c r="DC45" s="144"/>
      <c r="DD45" s="144"/>
      <c r="DE45" s="144"/>
      <c r="DF45" s="144"/>
      <c r="DG45" s="144"/>
      <c r="DH45" s="144"/>
      <c r="DI45" s="144"/>
      <c r="DJ45" s="144"/>
      <c r="DK45" s="144"/>
      <c r="DL45" s="144"/>
      <c r="DM45" s="144"/>
      <c r="DN45" s="144"/>
      <c r="DO45" s="144"/>
      <c r="DP45" s="144"/>
      <c r="DQ45" s="144"/>
      <c r="DR45" s="144"/>
      <c r="DS45" s="144"/>
      <c r="DT45" s="144"/>
      <c r="DU45" s="144"/>
      <c r="DV45" s="144"/>
      <c r="DW45" s="144"/>
      <c r="DX45" s="144"/>
      <c r="DY45" s="144"/>
      <c r="DZ45" s="144"/>
      <c r="EA45" s="144"/>
      <c r="EB45" s="144"/>
      <c r="EC45" s="144"/>
      <c r="ED45" s="144"/>
      <c r="EE45" s="144"/>
      <c r="EF45" s="144"/>
      <c r="EG45" s="144"/>
      <c r="EH45" s="144"/>
      <c r="EI45" s="144"/>
      <c r="EJ45" s="144"/>
      <c r="EK45" s="144"/>
      <c r="EL45" s="144"/>
      <c r="EM45" s="144"/>
      <c r="EN45" s="144"/>
      <c r="EO45" s="144"/>
      <c r="EP45" s="144"/>
      <c r="EQ45" s="144"/>
      <c r="ER45" s="144"/>
      <c r="ES45" s="144"/>
      <c r="ET45" s="144"/>
      <c r="EU45" s="144"/>
      <c r="EV45" s="144"/>
      <c r="EW45" s="144"/>
      <c r="EX45" s="144"/>
      <c r="EY45" s="144"/>
      <c r="EZ45" s="144"/>
      <c r="FA45" s="144"/>
      <c r="FB45" s="144"/>
      <c r="FC45" s="144"/>
      <c r="FD45" s="144"/>
      <c r="FE45" s="144"/>
      <c r="FF45" s="144"/>
      <c r="FG45" s="144"/>
      <c r="FH45" s="144"/>
      <c r="FI45" s="144"/>
      <c r="FJ45" s="144"/>
      <c r="FK45" s="144"/>
      <c r="FL45" s="144"/>
      <c r="FM45" s="144"/>
      <c r="FN45" s="144"/>
      <c r="FO45" s="144"/>
      <c r="FP45" s="144"/>
      <c r="FQ45" s="144"/>
      <c r="FR45" s="144"/>
      <c r="FS45" s="144"/>
      <c r="FT45" s="144"/>
      <c r="FU45" s="144"/>
      <c r="FV45" s="144"/>
      <c r="FW45" s="144"/>
      <c r="FX45" s="144"/>
      <c r="FY45" s="144"/>
      <c r="FZ45" s="144"/>
      <c r="GA45" s="144"/>
      <c r="GB45" s="144"/>
      <c r="GC45" s="144"/>
      <c r="GD45" s="144"/>
      <c r="GE45" s="144"/>
      <c r="GF45" s="144"/>
      <c r="GG45" s="144"/>
      <c r="GH45" s="144"/>
      <c r="GI45" s="144"/>
      <c r="GJ45" s="144"/>
      <c r="GK45" s="144"/>
      <c r="GL45" s="144"/>
      <c r="GM45" s="144"/>
      <c r="GN45" s="144"/>
      <c r="GO45" s="144"/>
      <c r="GP45" s="144"/>
      <c r="GQ45" s="144"/>
      <c r="GR45" s="144"/>
      <c r="GS45" s="144"/>
      <c r="GT45" s="144"/>
      <c r="GU45" s="144"/>
      <c r="GV45" s="144"/>
      <c r="GW45" s="144"/>
      <c r="GX45" s="144"/>
      <c r="GY45" s="144"/>
      <c r="GZ45" s="144"/>
      <c r="HA45" s="144"/>
      <c r="HB45" s="144"/>
      <c r="HC45" s="144"/>
      <c r="HD45" s="144"/>
      <c r="HE45" s="144"/>
      <c r="HF45" s="144"/>
      <c r="HG45" s="144"/>
      <c r="HH45" s="144"/>
      <c r="HI45" s="144"/>
      <c r="HJ45" s="144"/>
      <c r="HK45" s="144"/>
      <c r="HL45" s="144"/>
      <c r="HM45" s="144"/>
      <c r="HN45" s="144"/>
      <c r="HO45" s="144"/>
      <c r="HP45" s="144"/>
      <c r="HQ45" s="144"/>
      <c r="HR45" s="144"/>
      <c r="HS45" s="144"/>
      <c r="HT45" s="144"/>
      <c r="HU45" s="144"/>
      <c r="XED45" s="162"/>
      <c r="XEE45" s="162"/>
      <c r="XEF45" s="162"/>
      <c r="XEG45" s="162"/>
      <c r="XEH45" s="162"/>
      <c r="XEI45" s="162"/>
      <c r="XEJ45" s="162"/>
      <c r="XEK45" s="162"/>
      <c r="XEL45" s="162"/>
      <c r="XEM45" s="162"/>
      <c r="XEN45" s="162"/>
      <c r="XEO45" s="162"/>
      <c r="XEP45" s="162"/>
      <c r="XEQ45" s="162"/>
      <c r="XER45" s="162"/>
      <c r="XES45" s="162"/>
      <c r="XET45" s="162"/>
      <c r="XEU45" s="162"/>
      <c r="XEV45" s="162"/>
      <c r="XEW45" s="162"/>
    </row>
    <row r="46" s="143" customFormat="1" customHeight="1" spans="1:229 16358:16377">
      <c r="A46" s="154">
        <v>43</v>
      </c>
      <c r="B46" s="154" t="s">
        <v>116</v>
      </c>
      <c r="C46" s="155"/>
      <c r="D46" s="25">
        <v>2</v>
      </c>
      <c r="E46" s="154" t="s">
        <v>115</v>
      </c>
      <c r="F46" s="156">
        <v>9</v>
      </c>
      <c r="G46" s="157">
        <v>39047</v>
      </c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  <c r="AZ46" s="144"/>
      <c r="BA46" s="144"/>
      <c r="BB46" s="144"/>
      <c r="BC46" s="144"/>
      <c r="BD46" s="144"/>
      <c r="BE46" s="144"/>
      <c r="BF46" s="144"/>
      <c r="BG46" s="144"/>
      <c r="BH46" s="144"/>
      <c r="BI46" s="144"/>
      <c r="BJ46" s="144"/>
      <c r="BK46" s="144"/>
      <c r="BL46" s="144"/>
      <c r="BM46" s="144"/>
      <c r="BN46" s="144"/>
      <c r="BO46" s="144"/>
      <c r="BP46" s="144"/>
      <c r="BQ46" s="144"/>
      <c r="BR46" s="144"/>
      <c r="BS46" s="144"/>
      <c r="BT46" s="144"/>
      <c r="BU46" s="144"/>
      <c r="BV46" s="144"/>
      <c r="BW46" s="144"/>
      <c r="BX46" s="144"/>
      <c r="BY46" s="144"/>
      <c r="BZ46" s="144"/>
      <c r="CA46" s="144"/>
      <c r="CB46" s="144"/>
      <c r="CC46" s="144"/>
      <c r="CD46" s="144"/>
      <c r="CE46" s="144"/>
      <c r="CF46" s="144"/>
      <c r="CG46" s="144"/>
      <c r="CH46" s="144"/>
      <c r="CI46" s="144"/>
      <c r="CJ46" s="144"/>
      <c r="CK46" s="144"/>
      <c r="CL46" s="144"/>
      <c r="CM46" s="144"/>
      <c r="CN46" s="144"/>
      <c r="CO46" s="144"/>
      <c r="CP46" s="144"/>
      <c r="CQ46" s="144"/>
      <c r="CR46" s="144"/>
      <c r="CS46" s="144"/>
      <c r="CT46" s="144"/>
      <c r="CU46" s="144"/>
      <c r="CV46" s="144"/>
      <c r="CW46" s="144"/>
      <c r="CX46" s="144"/>
      <c r="CY46" s="144"/>
      <c r="CZ46" s="144"/>
      <c r="DA46" s="144"/>
      <c r="DB46" s="144"/>
      <c r="DC46" s="144"/>
      <c r="DD46" s="144"/>
      <c r="DE46" s="144"/>
      <c r="DF46" s="144"/>
      <c r="DG46" s="144"/>
      <c r="DH46" s="144"/>
      <c r="DI46" s="144"/>
      <c r="DJ46" s="144"/>
      <c r="DK46" s="144"/>
      <c r="DL46" s="144"/>
      <c r="DM46" s="144"/>
      <c r="DN46" s="144"/>
      <c r="DO46" s="144"/>
      <c r="DP46" s="144"/>
      <c r="DQ46" s="144"/>
      <c r="DR46" s="144"/>
      <c r="DS46" s="144"/>
      <c r="DT46" s="144"/>
      <c r="DU46" s="144"/>
      <c r="DV46" s="144"/>
      <c r="DW46" s="144"/>
      <c r="DX46" s="144"/>
      <c r="DY46" s="144"/>
      <c r="DZ46" s="144"/>
      <c r="EA46" s="144"/>
      <c r="EB46" s="144"/>
      <c r="EC46" s="144"/>
      <c r="ED46" s="144"/>
      <c r="EE46" s="144"/>
      <c r="EF46" s="144"/>
      <c r="EG46" s="144"/>
      <c r="EH46" s="144"/>
      <c r="EI46" s="144"/>
      <c r="EJ46" s="144"/>
      <c r="EK46" s="144"/>
      <c r="EL46" s="144"/>
      <c r="EM46" s="144"/>
      <c r="EN46" s="144"/>
      <c r="EO46" s="144"/>
      <c r="EP46" s="144"/>
      <c r="EQ46" s="144"/>
      <c r="ER46" s="144"/>
      <c r="ES46" s="144"/>
      <c r="ET46" s="144"/>
      <c r="EU46" s="144"/>
      <c r="EV46" s="144"/>
      <c r="EW46" s="144"/>
      <c r="EX46" s="144"/>
      <c r="EY46" s="144"/>
      <c r="EZ46" s="144"/>
      <c r="FA46" s="144"/>
      <c r="FB46" s="144"/>
      <c r="FC46" s="144"/>
      <c r="FD46" s="144"/>
      <c r="FE46" s="144"/>
      <c r="FF46" s="144"/>
      <c r="FG46" s="144"/>
      <c r="FH46" s="144"/>
      <c r="FI46" s="144"/>
      <c r="FJ46" s="144"/>
      <c r="FK46" s="144"/>
      <c r="FL46" s="144"/>
      <c r="FM46" s="144"/>
      <c r="FN46" s="144"/>
      <c r="FO46" s="144"/>
      <c r="FP46" s="144"/>
      <c r="FQ46" s="144"/>
      <c r="FR46" s="144"/>
      <c r="FS46" s="144"/>
      <c r="FT46" s="144"/>
      <c r="FU46" s="144"/>
      <c r="FV46" s="144"/>
      <c r="FW46" s="144"/>
      <c r="FX46" s="144"/>
      <c r="FY46" s="144"/>
      <c r="FZ46" s="144"/>
      <c r="GA46" s="144"/>
      <c r="GB46" s="144"/>
      <c r="GC46" s="144"/>
      <c r="GD46" s="144"/>
      <c r="GE46" s="144"/>
      <c r="GF46" s="144"/>
      <c r="GG46" s="144"/>
      <c r="GH46" s="144"/>
      <c r="GI46" s="144"/>
      <c r="GJ46" s="144"/>
      <c r="GK46" s="144"/>
      <c r="GL46" s="144"/>
      <c r="GM46" s="144"/>
      <c r="GN46" s="144"/>
      <c r="GO46" s="144"/>
      <c r="GP46" s="144"/>
      <c r="GQ46" s="144"/>
      <c r="GR46" s="144"/>
      <c r="GS46" s="144"/>
      <c r="GT46" s="144"/>
      <c r="GU46" s="144"/>
      <c r="GV46" s="144"/>
      <c r="GW46" s="144"/>
      <c r="GX46" s="144"/>
      <c r="GY46" s="144"/>
      <c r="GZ46" s="144"/>
      <c r="HA46" s="144"/>
      <c r="HB46" s="144"/>
      <c r="HC46" s="144"/>
      <c r="HD46" s="144"/>
      <c r="HE46" s="144"/>
      <c r="HF46" s="144"/>
      <c r="HG46" s="144"/>
      <c r="HH46" s="144"/>
      <c r="HI46" s="144"/>
      <c r="HJ46" s="144"/>
      <c r="HK46" s="144"/>
      <c r="HL46" s="144"/>
      <c r="HM46" s="144"/>
      <c r="HN46" s="144"/>
      <c r="HO46" s="144"/>
      <c r="HP46" s="144"/>
      <c r="HQ46" s="144"/>
      <c r="HR46" s="144"/>
      <c r="HS46" s="144"/>
      <c r="HT46" s="144"/>
      <c r="HU46" s="144"/>
      <c r="XED46" s="162"/>
      <c r="XEE46" s="162"/>
      <c r="XEF46" s="162"/>
      <c r="XEG46" s="162"/>
      <c r="XEH46" s="162"/>
      <c r="XEI46" s="162"/>
      <c r="XEJ46" s="162"/>
      <c r="XEK46" s="162"/>
      <c r="XEL46" s="162"/>
      <c r="XEM46" s="162"/>
      <c r="XEN46" s="162"/>
      <c r="XEO46" s="162"/>
      <c r="XEP46" s="162"/>
      <c r="XEQ46" s="162"/>
      <c r="XER46" s="162"/>
      <c r="XES46" s="162"/>
      <c r="XET46" s="162"/>
      <c r="XEU46" s="162"/>
      <c r="XEV46" s="162"/>
      <c r="XEW46" s="162"/>
    </row>
    <row r="47" s="143" customFormat="1" customHeight="1" spans="1:229 16358:16377">
      <c r="A47" s="154">
        <v>44</v>
      </c>
      <c r="B47" s="154" t="s">
        <v>117</v>
      </c>
      <c r="C47" s="155"/>
      <c r="D47" s="25">
        <v>2</v>
      </c>
      <c r="E47" s="154" t="s">
        <v>118</v>
      </c>
      <c r="F47" s="156">
        <v>50</v>
      </c>
      <c r="G47" s="157">
        <v>39048</v>
      </c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44"/>
      <c r="AV47" s="144"/>
      <c r="AW47" s="144"/>
      <c r="AX47" s="144"/>
      <c r="AY47" s="144"/>
      <c r="AZ47" s="144"/>
      <c r="BA47" s="144"/>
      <c r="BB47" s="144"/>
      <c r="BC47" s="144"/>
      <c r="BD47" s="144"/>
      <c r="BE47" s="144"/>
      <c r="BF47" s="144"/>
      <c r="BG47" s="144"/>
      <c r="BH47" s="144"/>
      <c r="BI47" s="144"/>
      <c r="BJ47" s="144"/>
      <c r="BK47" s="144"/>
      <c r="BL47" s="144"/>
      <c r="BM47" s="144"/>
      <c r="BN47" s="144"/>
      <c r="BO47" s="144"/>
      <c r="BP47" s="144"/>
      <c r="BQ47" s="144"/>
      <c r="BR47" s="144"/>
      <c r="BS47" s="144"/>
      <c r="BT47" s="144"/>
      <c r="BU47" s="144"/>
      <c r="BV47" s="144"/>
      <c r="BW47" s="144"/>
      <c r="BX47" s="144"/>
      <c r="BY47" s="144"/>
      <c r="BZ47" s="144"/>
      <c r="CA47" s="144"/>
      <c r="CB47" s="144"/>
      <c r="CC47" s="144"/>
      <c r="CD47" s="144"/>
      <c r="CE47" s="144"/>
      <c r="CF47" s="144"/>
      <c r="CG47" s="144"/>
      <c r="CH47" s="144"/>
      <c r="CI47" s="144"/>
      <c r="CJ47" s="144"/>
      <c r="CK47" s="144"/>
      <c r="CL47" s="144"/>
      <c r="CM47" s="144"/>
      <c r="CN47" s="144"/>
      <c r="CO47" s="144"/>
      <c r="CP47" s="144"/>
      <c r="CQ47" s="144"/>
      <c r="CR47" s="144"/>
      <c r="CS47" s="144"/>
      <c r="CT47" s="144"/>
      <c r="CU47" s="144"/>
      <c r="CV47" s="144"/>
      <c r="CW47" s="144"/>
      <c r="CX47" s="144"/>
      <c r="CY47" s="144"/>
      <c r="CZ47" s="144"/>
      <c r="DA47" s="144"/>
      <c r="DB47" s="144"/>
      <c r="DC47" s="144"/>
      <c r="DD47" s="144"/>
      <c r="DE47" s="144"/>
      <c r="DF47" s="144"/>
      <c r="DG47" s="144"/>
      <c r="DH47" s="144"/>
      <c r="DI47" s="144"/>
      <c r="DJ47" s="144"/>
      <c r="DK47" s="144"/>
      <c r="DL47" s="144"/>
      <c r="DM47" s="144"/>
      <c r="DN47" s="144"/>
      <c r="DO47" s="144"/>
      <c r="DP47" s="144"/>
      <c r="DQ47" s="144"/>
      <c r="DR47" s="144"/>
      <c r="DS47" s="144"/>
      <c r="DT47" s="144"/>
      <c r="DU47" s="144"/>
      <c r="DV47" s="144"/>
      <c r="DW47" s="144"/>
      <c r="DX47" s="144"/>
      <c r="DY47" s="144"/>
      <c r="DZ47" s="144"/>
      <c r="EA47" s="144"/>
      <c r="EB47" s="144"/>
      <c r="EC47" s="144"/>
      <c r="ED47" s="144"/>
      <c r="EE47" s="144"/>
      <c r="EF47" s="144"/>
      <c r="EG47" s="144"/>
      <c r="EH47" s="144"/>
      <c r="EI47" s="144"/>
      <c r="EJ47" s="144"/>
      <c r="EK47" s="144"/>
      <c r="EL47" s="144"/>
      <c r="EM47" s="144"/>
      <c r="EN47" s="144"/>
      <c r="EO47" s="144"/>
      <c r="EP47" s="144"/>
      <c r="EQ47" s="144"/>
      <c r="ER47" s="144"/>
      <c r="ES47" s="144"/>
      <c r="ET47" s="144"/>
      <c r="EU47" s="144"/>
      <c r="EV47" s="144"/>
      <c r="EW47" s="144"/>
      <c r="EX47" s="144"/>
      <c r="EY47" s="144"/>
      <c r="EZ47" s="144"/>
      <c r="FA47" s="144"/>
      <c r="FB47" s="144"/>
      <c r="FC47" s="144"/>
      <c r="FD47" s="144"/>
      <c r="FE47" s="144"/>
      <c r="FF47" s="144"/>
      <c r="FG47" s="144"/>
      <c r="FH47" s="144"/>
      <c r="FI47" s="144"/>
      <c r="FJ47" s="144"/>
      <c r="FK47" s="144"/>
      <c r="FL47" s="144"/>
      <c r="FM47" s="144"/>
      <c r="FN47" s="144"/>
      <c r="FO47" s="144"/>
      <c r="FP47" s="144"/>
      <c r="FQ47" s="144"/>
      <c r="FR47" s="144"/>
      <c r="FS47" s="144"/>
      <c r="FT47" s="144"/>
      <c r="FU47" s="144"/>
      <c r="FV47" s="144"/>
      <c r="FW47" s="144"/>
      <c r="FX47" s="144"/>
      <c r="FY47" s="144"/>
      <c r="FZ47" s="144"/>
      <c r="GA47" s="144"/>
      <c r="GB47" s="144"/>
      <c r="GC47" s="144"/>
      <c r="GD47" s="144"/>
      <c r="GE47" s="144"/>
      <c r="GF47" s="144"/>
      <c r="GG47" s="144"/>
      <c r="GH47" s="144"/>
      <c r="GI47" s="144"/>
      <c r="GJ47" s="144"/>
      <c r="GK47" s="144"/>
      <c r="GL47" s="144"/>
      <c r="GM47" s="144"/>
      <c r="GN47" s="144"/>
      <c r="GO47" s="144"/>
      <c r="GP47" s="144"/>
      <c r="GQ47" s="144"/>
      <c r="GR47" s="144"/>
      <c r="GS47" s="144"/>
      <c r="GT47" s="144"/>
      <c r="GU47" s="144"/>
      <c r="GV47" s="144"/>
      <c r="GW47" s="144"/>
      <c r="GX47" s="144"/>
      <c r="GY47" s="144"/>
      <c r="GZ47" s="144"/>
      <c r="HA47" s="144"/>
      <c r="HB47" s="144"/>
      <c r="HC47" s="144"/>
      <c r="HD47" s="144"/>
      <c r="HE47" s="144"/>
      <c r="HF47" s="144"/>
      <c r="HG47" s="144"/>
      <c r="HH47" s="144"/>
      <c r="HI47" s="144"/>
      <c r="HJ47" s="144"/>
      <c r="HK47" s="144"/>
      <c r="HL47" s="144"/>
      <c r="HM47" s="144"/>
      <c r="HN47" s="144"/>
      <c r="HO47" s="144"/>
      <c r="HP47" s="144"/>
      <c r="HQ47" s="144"/>
      <c r="HR47" s="144"/>
      <c r="HS47" s="144"/>
      <c r="HT47" s="144"/>
      <c r="HU47" s="144"/>
      <c r="XED47" s="162"/>
      <c r="XEE47" s="162"/>
      <c r="XEF47" s="162"/>
      <c r="XEG47" s="162"/>
      <c r="XEH47" s="162"/>
      <c r="XEI47" s="162"/>
      <c r="XEJ47" s="162"/>
      <c r="XEK47" s="162"/>
      <c r="XEL47" s="162"/>
      <c r="XEM47" s="162"/>
      <c r="XEN47" s="162"/>
      <c r="XEO47" s="162"/>
      <c r="XEP47" s="162"/>
      <c r="XEQ47" s="162"/>
      <c r="XER47" s="162"/>
      <c r="XES47" s="162"/>
      <c r="XET47" s="162"/>
      <c r="XEU47" s="162"/>
      <c r="XEV47" s="162"/>
      <c r="XEW47" s="162"/>
    </row>
    <row r="48" s="143" customFormat="1" customHeight="1" spans="1:229 16358:16377">
      <c r="A48" s="154">
        <v>45</v>
      </c>
      <c r="B48" s="154" t="s">
        <v>119</v>
      </c>
      <c r="C48" s="155"/>
      <c r="D48" s="25">
        <v>2</v>
      </c>
      <c r="E48" s="154" t="s">
        <v>118</v>
      </c>
      <c r="F48" s="156">
        <v>40</v>
      </c>
      <c r="G48" s="157">
        <v>39048</v>
      </c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4"/>
      <c r="AN48" s="144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/>
      <c r="AY48" s="144"/>
      <c r="AZ48" s="144"/>
      <c r="BA48" s="144"/>
      <c r="BB48" s="144"/>
      <c r="BC48" s="144"/>
      <c r="BD48" s="144"/>
      <c r="BE48" s="144"/>
      <c r="BF48" s="144"/>
      <c r="BG48" s="144"/>
      <c r="BH48" s="144"/>
      <c r="BI48" s="144"/>
      <c r="BJ48" s="144"/>
      <c r="BK48" s="144"/>
      <c r="BL48" s="144"/>
      <c r="BM48" s="144"/>
      <c r="BN48" s="144"/>
      <c r="BO48" s="144"/>
      <c r="BP48" s="144"/>
      <c r="BQ48" s="144"/>
      <c r="BR48" s="144"/>
      <c r="BS48" s="144"/>
      <c r="BT48" s="144"/>
      <c r="BU48" s="144"/>
      <c r="BV48" s="144"/>
      <c r="BW48" s="144"/>
      <c r="BX48" s="144"/>
      <c r="BY48" s="144"/>
      <c r="BZ48" s="144"/>
      <c r="CA48" s="144"/>
      <c r="CB48" s="144"/>
      <c r="CC48" s="144"/>
      <c r="CD48" s="144"/>
      <c r="CE48" s="144"/>
      <c r="CF48" s="144"/>
      <c r="CG48" s="144"/>
      <c r="CH48" s="144"/>
      <c r="CI48" s="144"/>
      <c r="CJ48" s="144"/>
      <c r="CK48" s="144"/>
      <c r="CL48" s="144"/>
      <c r="CM48" s="144"/>
      <c r="CN48" s="144"/>
      <c r="CO48" s="144"/>
      <c r="CP48" s="144"/>
      <c r="CQ48" s="144"/>
      <c r="CR48" s="144"/>
      <c r="CS48" s="144"/>
      <c r="CT48" s="144"/>
      <c r="CU48" s="144"/>
      <c r="CV48" s="144"/>
      <c r="CW48" s="144"/>
      <c r="CX48" s="144"/>
      <c r="CY48" s="144"/>
      <c r="CZ48" s="144"/>
      <c r="DA48" s="144"/>
      <c r="DB48" s="144"/>
      <c r="DC48" s="144"/>
      <c r="DD48" s="144"/>
      <c r="DE48" s="144"/>
      <c r="DF48" s="144"/>
      <c r="DG48" s="144"/>
      <c r="DH48" s="144"/>
      <c r="DI48" s="144"/>
      <c r="DJ48" s="144"/>
      <c r="DK48" s="144"/>
      <c r="DL48" s="144"/>
      <c r="DM48" s="144"/>
      <c r="DN48" s="144"/>
      <c r="DO48" s="144"/>
      <c r="DP48" s="144"/>
      <c r="DQ48" s="144"/>
      <c r="DR48" s="144"/>
      <c r="DS48" s="144"/>
      <c r="DT48" s="144"/>
      <c r="DU48" s="144"/>
      <c r="DV48" s="144"/>
      <c r="DW48" s="144"/>
      <c r="DX48" s="144"/>
      <c r="DY48" s="144"/>
      <c r="DZ48" s="144"/>
      <c r="EA48" s="144"/>
      <c r="EB48" s="144"/>
      <c r="EC48" s="144"/>
      <c r="ED48" s="144"/>
      <c r="EE48" s="144"/>
      <c r="EF48" s="144"/>
      <c r="EG48" s="144"/>
      <c r="EH48" s="144"/>
      <c r="EI48" s="144"/>
      <c r="EJ48" s="144"/>
      <c r="EK48" s="144"/>
      <c r="EL48" s="144"/>
      <c r="EM48" s="144"/>
      <c r="EN48" s="144"/>
      <c r="EO48" s="144"/>
      <c r="EP48" s="144"/>
      <c r="EQ48" s="144"/>
      <c r="ER48" s="144"/>
      <c r="ES48" s="144"/>
      <c r="ET48" s="144"/>
      <c r="EU48" s="144"/>
      <c r="EV48" s="144"/>
      <c r="EW48" s="144"/>
      <c r="EX48" s="144"/>
      <c r="EY48" s="144"/>
      <c r="EZ48" s="144"/>
      <c r="FA48" s="144"/>
      <c r="FB48" s="144"/>
      <c r="FC48" s="144"/>
      <c r="FD48" s="144"/>
      <c r="FE48" s="144"/>
      <c r="FF48" s="144"/>
      <c r="FG48" s="144"/>
      <c r="FH48" s="144"/>
      <c r="FI48" s="144"/>
      <c r="FJ48" s="144"/>
      <c r="FK48" s="144"/>
      <c r="FL48" s="144"/>
      <c r="FM48" s="144"/>
      <c r="FN48" s="144"/>
      <c r="FO48" s="144"/>
      <c r="FP48" s="144"/>
      <c r="FQ48" s="144"/>
      <c r="FR48" s="144"/>
      <c r="FS48" s="144"/>
      <c r="FT48" s="144"/>
      <c r="FU48" s="144"/>
      <c r="FV48" s="144"/>
      <c r="FW48" s="144"/>
      <c r="FX48" s="144"/>
      <c r="FY48" s="144"/>
      <c r="FZ48" s="144"/>
      <c r="GA48" s="144"/>
      <c r="GB48" s="144"/>
      <c r="GC48" s="144"/>
      <c r="GD48" s="144"/>
      <c r="GE48" s="144"/>
      <c r="GF48" s="144"/>
      <c r="GG48" s="144"/>
      <c r="GH48" s="144"/>
      <c r="GI48" s="144"/>
      <c r="GJ48" s="144"/>
      <c r="GK48" s="144"/>
      <c r="GL48" s="144"/>
      <c r="GM48" s="144"/>
      <c r="GN48" s="144"/>
      <c r="GO48" s="144"/>
      <c r="GP48" s="144"/>
      <c r="GQ48" s="144"/>
      <c r="GR48" s="144"/>
      <c r="GS48" s="144"/>
      <c r="GT48" s="144"/>
      <c r="GU48" s="144"/>
      <c r="GV48" s="144"/>
      <c r="GW48" s="144"/>
      <c r="GX48" s="144"/>
      <c r="GY48" s="144"/>
      <c r="GZ48" s="144"/>
      <c r="HA48" s="144"/>
      <c r="HB48" s="144"/>
      <c r="HC48" s="144"/>
      <c r="HD48" s="144"/>
      <c r="HE48" s="144"/>
      <c r="HF48" s="144"/>
      <c r="HG48" s="144"/>
      <c r="HH48" s="144"/>
      <c r="HI48" s="144"/>
      <c r="HJ48" s="144"/>
      <c r="HK48" s="144"/>
      <c r="HL48" s="144"/>
      <c r="HM48" s="144"/>
      <c r="HN48" s="144"/>
      <c r="HO48" s="144"/>
      <c r="HP48" s="144"/>
      <c r="HQ48" s="144"/>
      <c r="HR48" s="144"/>
      <c r="HS48" s="144"/>
      <c r="HT48" s="144"/>
      <c r="HU48" s="144"/>
      <c r="XED48" s="162"/>
      <c r="XEE48" s="162"/>
      <c r="XEF48" s="162"/>
      <c r="XEG48" s="162"/>
      <c r="XEH48" s="162"/>
      <c r="XEI48" s="162"/>
      <c r="XEJ48" s="162"/>
      <c r="XEK48" s="162"/>
      <c r="XEL48" s="162"/>
      <c r="XEM48" s="162"/>
      <c r="XEN48" s="162"/>
      <c r="XEO48" s="162"/>
      <c r="XEP48" s="162"/>
      <c r="XEQ48" s="162"/>
      <c r="XER48" s="162"/>
      <c r="XES48" s="162"/>
      <c r="XET48" s="162"/>
      <c r="XEU48" s="162"/>
      <c r="XEV48" s="162"/>
      <c r="XEW48" s="162"/>
    </row>
    <row r="49" s="143" customFormat="1" customHeight="1" spans="1:229 16358:16377">
      <c r="A49" s="154">
        <v>46</v>
      </c>
      <c r="B49" s="154" t="s">
        <v>120</v>
      </c>
      <c r="C49" s="166"/>
      <c r="D49" s="25">
        <v>2</v>
      </c>
      <c r="E49" s="166" t="s">
        <v>113</v>
      </c>
      <c r="F49" s="156">
        <v>3</v>
      </c>
      <c r="G49" s="157">
        <v>39047</v>
      </c>
      <c r="H49" s="144"/>
      <c r="I49" s="167"/>
      <c r="J49" s="167"/>
      <c r="K49" s="167"/>
      <c r="L49" s="167"/>
      <c r="M49" s="167"/>
      <c r="N49" s="167"/>
      <c r="O49" s="167"/>
      <c r="P49" s="167"/>
      <c r="Q49" s="161"/>
      <c r="R49" s="168"/>
      <c r="S49" s="167"/>
      <c r="T49" s="168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7"/>
      <c r="BG49" s="167"/>
      <c r="BH49" s="167"/>
      <c r="BI49" s="167"/>
      <c r="BJ49" s="167"/>
      <c r="BK49" s="167"/>
      <c r="BL49" s="167"/>
      <c r="BM49" s="167"/>
      <c r="BN49" s="167"/>
      <c r="BO49" s="167"/>
      <c r="BP49" s="167"/>
      <c r="BQ49" s="167"/>
      <c r="BR49" s="167"/>
      <c r="BS49" s="167"/>
      <c r="BT49" s="167"/>
      <c r="BU49" s="167"/>
      <c r="BV49" s="167"/>
      <c r="BW49" s="167"/>
      <c r="BX49" s="167"/>
      <c r="BY49" s="167"/>
      <c r="BZ49" s="167"/>
      <c r="CA49" s="167"/>
      <c r="CB49" s="167"/>
      <c r="CC49" s="167"/>
      <c r="CD49" s="167"/>
      <c r="CE49" s="167"/>
      <c r="CF49" s="167"/>
      <c r="CG49" s="167"/>
      <c r="CH49" s="167"/>
      <c r="CI49" s="167"/>
      <c r="CJ49" s="167"/>
      <c r="CK49" s="167"/>
      <c r="CL49" s="167"/>
      <c r="CM49" s="167"/>
      <c r="CN49" s="167"/>
      <c r="CO49" s="167"/>
      <c r="CP49" s="167"/>
      <c r="CQ49" s="167"/>
      <c r="CR49" s="167"/>
      <c r="CS49" s="167"/>
      <c r="CT49" s="167"/>
      <c r="CU49" s="167"/>
      <c r="CV49" s="167"/>
      <c r="CW49" s="167"/>
      <c r="CX49" s="167"/>
      <c r="CY49" s="167"/>
      <c r="CZ49" s="167"/>
      <c r="DA49" s="167"/>
      <c r="DB49" s="167"/>
      <c r="DC49" s="167"/>
      <c r="DD49" s="167"/>
      <c r="DE49" s="167"/>
      <c r="DF49" s="167"/>
      <c r="DG49" s="167"/>
      <c r="DH49" s="167"/>
      <c r="DI49" s="167"/>
      <c r="DJ49" s="167"/>
      <c r="DK49" s="167"/>
      <c r="DL49" s="167"/>
      <c r="DM49" s="167"/>
      <c r="DN49" s="167"/>
      <c r="DO49" s="167"/>
      <c r="DP49" s="167"/>
      <c r="DQ49" s="167"/>
      <c r="DR49" s="167"/>
      <c r="DS49" s="167"/>
      <c r="DT49" s="167"/>
      <c r="DU49" s="167"/>
      <c r="DV49" s="167"/>
      <c r="DW49" s="167"/>
      <c r="DX49" s="167"/>
      <c r="DY49" s="167"/>
      <c r="DZ49" s="167"/>
      <c r="EA49" s="167"/>
      <c r="EB49" s="167"/>
      <c r="EC49" s="167"/>
      <c r="ED49" s="167"/>
      <c r="EE49" s="167"/>
      <c r="EF49" s="167"/>
      <c r="EG49" s="167"/>
      <c r="EH49" s="167"/>
      <c r="EI49" s="167"/>
      <c r="EJ49" s="167"/>
      <c r="EK49" s="167"/>
      <c r="EL49" s="167"/>
      <c r="EM49" s="167"/>
      <c r="EN49" s="167"/>
      <c r="EO49" s="167"/>
      <c r="EP49" s="167"/>
      <c r="EQ49" s="167"/>
      <c r="ER49" s="167"/>
      <c r="ES49" s="167"/>
      <c r="ET49" s="167"/>
      <c r="EU49" s="167"/>
      <c r="EV49" s="167"/>
      <c r="EW49" s="167"/>
      <c r="EX49" s="167"/>
      <c r="EY49" s="167"/>
      <c r="EZ49" s="167"/>
      <c r="FA49" s="167"/>
      <c r="FB49" s="167"/>
      <c r="FC49" s="167"/>
      <c r="FD49" s="167"/>
      <c r="FE49" s="167"/>
      <c r="FF49" s="167"/>
      <c r="FG49" s="167"/>
      <c r="FH49" s="167"/>
      <c r="FI49" s="167"/>
      <c r="FJ49" s="167"/>
      <c r="FK49" s="167"/>
      <c r="FL49" s="167"/>
      <c r="FM49" s="167"/>
      <c r="FN49" s="167"/>
      <c r="FO49" s="167"/>
      <c r="FP49" s="167"/>
      <c r="FQ49" s="167"/>
      <c r="FR49" s="167"/>
      <c r="FS49" s="167"/>
      <c r="FT49" s="167"/>
      <c r="FU49" s="167"/>
      <c r="FV49" s="167"/>
      <c r="FW49" s="167"/>
      <c r="FX49" s="167"/>
      <c r="FY49" s="167"/>
      <c r="FZ49" s="167"/>
      <c r="GA49" s="167"/>
      <c r="GB49" s="167"/>
      <c r="GC49" s="167"/>
      <c r="GD49" s="167"/>
      <c r="GE49" s="167"/>
      <c r="GF49" s="167"/>
      <c r="GG49" s="167"/>
      <c r="GH49" s="167"/>
      <c r="GI49" s="167"/>
      <c r="GJ49" s="167"/>
      <c r="GK49" s="167"/>
      <c r="GL49" s="167"/>
      <c r="GM49" s="167"/>
      <c r="GN49" s="167"/>
      <c r="GO49" s="167"/>
      <c r="GP49" s="167"/>
      <c r="GQ49" s="167"/>
      <c r="GR49" s="167"/>
      <c r="GS49" s="167"/>
      <c r="GT49" s="167"/>
      <c r="GU49" s="167"/>
      <c r="GV49" s="167"/>
      <c r="GW49" s="167"/>
      <c r="GX49" s="167"/>
      <c r="GY49" s="167"/>
      <c r="GZ49" s="167"/>
      <c r="HA49" s="167"/>
      <c r="HB49" s="167"/>
      <c r="HC49" s="167"/>
      <c r="HD49" s="167"/>
      <c r="HE49" s="167"/>
      <c r="HF49" s="167"/>
      <c r="HG49" s="167"/>
      <c r="HH49" s="167"/>
      <c r="HI49" s="167"/>
      <c r="HJ49" s="167"/>
      <c r="HK49" s="167"/>
      <c r="HL49" s="167"/>
      <c r="HM49" s="167"/>
      <c r="HN49" s="167"/>
      <c r="HO49" s="167"/>
      <c r="HP49" s="167"/>
      <c r="HQ49" s="167"/>
      <c r="HR49" s="167"/>
      <c r="HS49" s="167"/>
      <c r="HT49" s="167"/>
      <c r="HU49" s="167"/>
      <c r="XED49" s="162"/>
      <c r="XEE49" s="162"/>
      <c r="XEF49" s="162"/>
      <c r="XEG49" s="162"/>
      <c r="XEH49" s="162"/>
      <c r="XEI49" s="162"/>
      <c r="XEJ49" s="162"/>
      <c r="XEK49" s="162"/>
      <c r="XEL49" s="162"/>
      <c r="XEM49" s="162"/>
      <c r="XEN49" s="162"/>
      <c r="XEO49" s="162"/>
      <c r="XEP49" s="162"/>
      <c r="XEQ49" s="162"/>
      <c r="XER49" s="162"/>
      <c r="XES49" s="162"/>
      <c r="XET49" s="162"/>
      <c r="XEU49" s="162"/>
      <c r="XEV49" s="162"/>
      <c r="XEW49" s="162"/>
    </row>
    <row r="50" s="143" customFormat="1" customHeight="1" spans="1:229 16358:16377">
      <c r="A50" s="154">
        <v>47</v>
      </c>
      <c r="B50" s="154" t="s">
        <v>121</v>
      </c>
      <c r="C50" s="166"/>
      <c r="D50" s="25">
        <v>2</v>
      </c>
      <c r="E50" s="166" t="s">
        <v>118</v>
      </c>
      <c r="F50" s="156">
        <v>1</v>
      </c>
      <c r="G50" s="157">
        <v>39047</v>
      </c>
      <c r="H50" s="144"/>
      <c r="I50" s="167"/>
      <c r="J50" s="167"/>
      <c r="K50" s="167"/>
      <c r="L50" s="167"/>
      <c r="M50" s="167"/>
      <c r="N50" s="167"/>
      <c r="O50" s="167"/>
      <c r="P50" s="167"/>
      <c r="Q50" s="161"/>
      <c r="R50" s="168"/>
      <c r="S50" s="167"/>
      <c r="T50" s="168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  <c r="BN50" s="167"/>
      <c r="BO50" s="167"/>
      <c r="BP50" s="167"/>
      <c r="BQ50" s="167"/>
      <c r="BR50" s="167"/>
      <c r="BS50" s="167"/>
      <c r="BT50" s="167"/>
      <c r="BU50" s="167"/>
      <c r="BV50" s="167"/>
      <c r="BW50" s="167"/>
      <c r="BX50" s="167"/>
      <c r="BY50" s="167"/>
      <c r="BZ50" s="167"/>
      <c r="CA50" s="167"/>
      <c r="CB50" s="167"/>
      <c r="CC50" s="167"/>
      <c r="CD50" s="167"/>
      <c r="CE50" s="167"/>
      <c r="CF50" s="167"/>
      <c r="CG50" s="167"/>
      <c r="CH50" s="167"/>
      <c r="CI50" s="167"/>
      <c r="CJ50" s="167"/>
      <c r="CK50" s="167"/>
      <c r="CL50" s="167"/>
      <c r="CM50" s="167"/>
      <c r="CN50" s="167"/>
      <c r="CO50" s="167"/>
      <c r="CP50" s="167"/>
      <c r="CQ50" s="167"/>
      <c r="CR50" s="167"/>
      <c r="CS50" s="167"/>
      <c r="CT50" s="167"/>
      <c r="CU50" s="167"/>
      <c r="CV50" s="167"/>
      <c r="CW50" s="167"/>
      <c r="CX50" s="167"/>
      <c r="CY50" s="167"/>
      <c r="CZ50" s="167"/>
      <c r="DA50" s="167"/>
      <c r="DB50" s="167"/>
      <c r="DC50" s="167"/>
      <c r="DD50" s="167"/>
      <c r="DE50" s="167"/>
      <c r="DF50" s="167"/>
      <c r="DG50" s="167"/>
      <c r="DH50" s="167"/>
      <c r="DI50" s="167"/>
      <c r="DJ50" s="167"/>
      <c r="DK50" s="167"/>
      <c r="DL50" s="167"/>
      <c r="DM50" s="167"/>
      <c r="DN50" s="167"/>
      <c r="DO50" s="167"/>
      <c r="DP50" s="167"/>
      <c r="DQ50" s="167"/>
      <c r="DR50" s="167"/>
      <c r="DS50" s="167"/>
      <c r="DT50" s="167"/>
      <c r="DU50" s="167"/>
      <c r="DV50" s="167"/>
      <c r="DW50" s="167"/>
      <c r="DX50" s="167"/>
      <c r="DY50" s="167"/>
      <c r="DZ50" s="167"/>
      <c r="EA50" s="167"/>
      <c r="EB50" s="167"/>
      <c r="EC50" s="167"/>
      <c r="ED50" s="167"/>
      <c r="EE50" s="167"/>
      <c r="EF50" s="167"/>
      <c r="EG50" s="167"/>
      <c r="EH50" s="167"/>
      <c r="EI50" s="167"/>
      <c r="EJ50" s="167"/>
      <c r="EK50" s="167"/>
      <c r="EL50" s="167"/>
      <c r="EM50" s="167"/>
      <c r="EN50" s="167"/>
      <c r="EO50" s="167"/>
      <c r="EP50" s="167"/>
      <c r="EQ50" s="167"/>
      <c r="ER50" s="167"/>
      <c r="ES50" s="167"/>
      <c r="ET50" s="167"/>
      <c r="EU50" s="167"/>
      <c r="EV50" s="167"/>
      <c r="EW50" s="167"/>
      <c r="EX50" s="167"/>
      <c r="EY50" s="167"/>
      <c r="EZ50" s="167"/>
      <c r="FA50" s="167"/>
      <c r="FB50" s="167"/>
      <c r="FC50" s="167"/>
      <c r="FD50" s="167"/>
      <c r="FE50" s="167"/>
      <c r="FF50" s="167"/>
      <c r="FG50" s="167"/>
      <c r="FH50" s="167"/>
      <c r="FI50" s="167"/>
      <c r="FJ50" s="167"/>
      <c r="FK50" s="167"/>
      <c r="FL50" s="167"/>
      <c r="FM50" s="167"/>
      <c r="FN50" s="167"/>
      <c r="FO50" s="167"/>
      <c r="FP50" s="167"/>
      <c r="FQ50" s="167"/>
      <c r="FR50" s="167"/>
      <c r="FS50" s="167"/>
      <c r="FT50" s="167"/>
      <c r="FU50" s="167"/>
      <c r="FV50" s="167"/>
      <c r="FW50" s="167"/>
      <c r="FX50" s="167"/>
      <c r="FY50" s="167"/>
      <c r="FZ50" s="167"/>
      <c r="GA50" s="167"/>
      <c r="GB50" s="167"/>
      <c r="GC50" s="167"/>
      <c r="GD50" s="167"/>
      <c r="GE50" s="167"/>
      <c r="GF50" s="167"/>
      <c r="GG50" s="167"/>
      <c r="GH50" s="167"/>
      <c r="GI50" s="167"/>
      <c r="GJ50" s="167"/>
      <c r="GK50" s="167"/>
      <c r="GL50" s="167"/>
      <c r="GM50" s="167"/>
      <c r="GN50" s="167"/>
      <c r="GO50" s="167"/>
      <c r="GP50" s="167"/>
      <c r="GQ50" s="167"/>
      <c r="GR50" s="167"/>
      <c r="GS50" s="167"/>
      <c r="GT50" s="167"/>
      <c r="GU50" s="167"/>
      <c r="GV50" s="167"/>
      <c r="GW50" s="167"/>
      <c r="GX50" s="167"/>
      <c r="GY50" s="167"/>
      <c r="GZ50" s="167"/>
      <c r="HA50" s="167"/>
      <c r="HB50" s="167"/>
      <c r="HC50" s="167"/>
      <c r="HD50" s="167"/>
      <c r="HE50" s="167"/>
      <c r="HF50" s="167"/>
      <c r="HG50" s="167"/>
      <c r="HH50" s="167"/>
      <c r="HI50" s="167"/>
      <c r="HJ50" s="167"/>
      <c r="HK50" s="167"/>
      <c r="HL50" s="167"/>
      <c r="HM50" s="167"/>
      <c r="HN50" s="167"/>
      <c r="HO50" s="167"/>
      <c r="HP50" s="167"/>
      <c r="HQ50" s="167"/>
      <c r="HR50" s="167"/>
      <c r="HS50" s="167"/>
      <c r="HT50" s="167"/>
      <c r="HU50" s="167"/>
      <c r="XED50" s="162"/>
      <c r="XEE50" s="162"/>
      <c r="XEF50" s="162"/>
      <c r="XEG50" s="162"/>
      <c r="XEH50" s="162"/>
      <c r="XEI50" s="162"/>
      <c r="XEJ50" s="162"/>
      <c r="XEK50" s="162"/>
      <c r="XEL50" s="162"/>
      <c r="XEM50" s="162"/>
      <c r="XEN50" s="162"/>
      <c r="XEO50" s="162"/>
      <c r="XEP50" s="162"/>
      <c r="XEQ50" s="162"/>
      <c r="XER50" s="162"/>
      <c r="XES50" s="162"/>
      <c r="XET50" s="162"/>
      <c r="XEU50" s="162"/>
      <c r="XEV50" s="162"/>
      <c r="XEW50" s="162"/>
    </row>
    <row r="51" s="143" customFormat="1" customHeight="1" spans="1:229 16358:16377">
      <c r="A51" s="154">
        <v>48</v>
      </c>
      <c r="B51" s="154" t="s">
        <v>122</v>
      </c>
      <c r="C51" s="166"/>
      <c r="D51" s="25">
        <v>2</v>
      </c>
      <c r="E51" s="166" t="s">
        <v>123</v>
      </c>
      <c r="F51" s="156">
        <v>4</v>
      </c>
      <c r="G51" s="157">
        <v>39047</v>
      </c>
      <c r="H51" s="144"/>
      <c r="I51" s="167"/>
      <c r="J51" s="167"/>
      <c r="K51" s="167"/>
      <c r="L51" s="167"/>
      <c r="M51" s="167"/>
      <c r="N51" s="167"/>
      <c r="O51" s="167"/>
      <c r="P51" s="167"/>
      <c r="Q51" s="161"/>
      <c r="R51" s="168"/>
      <c r="S51" s="167"/>
      <c r="T51" s="168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7"/>
      <c r="BR51" s="167"/>
      <c r="BS51" s="167"/>
      <c r="BT51" s="167"/>
      <c r="BU51" s="167"/>
      <c r="BV51" s="167"/>
      <c r="BW51" s="167"/>
      <c r="BX51" s="167"/>
      <c r="BY51" s="167"/>
      <c r="BZ51" s="167"/>
      <c r="CA51" s="167"/>
      <c r="CB51" s="167"/>
      <c r="CC51" s="167"/>
      <c r="CD51" s="167"/>
      <c r="CE51" s="167"/>
      <c r="CF51" s="167"/>
      <c r="CG51" s="167"/>
      <c r="CH51" s="167"/>
      <c r="CI51" s="167"/>
      <c r="CJ51" s="167"/>
      <c r="CK51" s="167"/>
      <c r="CL51" s="167"/>
      <c r="CM51" s="167"/>
      <c r="CN51" s="167"/>
      <c r="CO51" s="167"/>
      <c r="CP51" s="167"/>
      <c r="CQ51" s="167"/>
      <c r="CR51" s="167"/>
      <c r="CS51" s="167"/>
      <c r="CT51" s="167"/>
      <c r="CU51" s="167"/>
      <c r="CV51" s="167"/>
      <c r="CW51" s="167"/>
      <c r="CX51" s="167"/>
      <c r="CY51" s="167"/>
      <c r="CZ51" s="167"/>
      <c r="DA51" s="167"/>
      <c r="DB51" s="167"/>
      <c r="DC51" s="167"/>
      <c r="DD51" s="167"/>
      <c r="DE51" s="167"/>
      <c r="DF51" s="167"/>
      <c r="DG51" s="167"/>
      <c r="DH51" s="167"/>
      <c r="DI51" s="167"/>
      <c r="DJ51" s="167"/>
      <c r="DK51" s="167"/>
      <c r="DL51" s="167"/>
      <c r="DM51" s="167"/>
      <c r="DN51" s="167"/>
      <c r="DO51" s="167"/>
      <c r="DP51" s="167"/>
      <c r="DQ51" s="167"/>
      <c r="DR51" s="167"/>
      <c r="DS51" s="167"/>
      <c r="DT51" s="167"/>
      <c r="DU51" s="167"/>
      <c r="DV51" s="167"/>
      <c r="DW51" s="167"/>
      <c r="DX51" s="167"/>
      <c r="DY51" s="167"/>
      <c r="DZ51" s="167"/>
      <c r="EA51" s="167"/>
      <c r="EB51" s="167"/>
      <c r="EC51" s="167"/>
      <c r="ED51" s="167"/>
      <c r="EE51" s="167"/>
      <c r="EF51" s="167"/>
      <c r="EG51" s="167"/>
      <c r="EH51" s="167"/>
      <c r="EI51" s="167"/>
      <c r="EJ51" s="167"/>
      <c r="EK51" s="167"/>
      <c r="EL51" s="167"/>
      <c r="EM51" s="167"/>
      <c r="EN51" s="167"/>
      <c r="EO51" s="167"/>
      <c r="EP51" s="167"/>
      <c r="EQ51" s="167"/>
      <c r="ER51" s="167"/>
      <c r="ES51" s="167"/>
      <c r="ET51" s="167"/>
      <c r="EU51" s="167"/>
      <c r="EV51" s="167"/>
      <c r="EW51" s="167"/>
      <c r="EX51" s="167"/>
      <c r="EY51" s="167"/>
      <c r="EZ51" s="167"/>
      <c r="FA51" s="167"/>
      <c r="FB51" s="167"/>
      <c r="FC51" s="167"/>
      <c r="FD51" s="167"/>
      <c r="FE51" s="167"/>
      <c r="FF51" s="167"/>
      <c r="FG51" s="167"/>
      <c r="FH51" s="167"/>
      <c r="FI51" s="167"/>
      <c r="FJ51" s="167"/>
      <c r="FK51" s="167"/>
      <c r="FL51" s="167"/>
      <c r="FM51" s="167"/>
      <c r="FN51" s="167"/>
      <c r="FO51" s="167"/>
      <c r="FP51" s="167"/>
      <c r="FQ51" s="167"/>
      <c r="FR51" s="167"/>
      <c r="FS51" s="167"/>
      <c r="FT51" s="167"/>
      <c r="FU51" s="167"/>
      <c r="FV51" s="167"/>
      <c r="FW51" s="167"/>
      <c r="FX51" s="167"/>
      <c r="FY51" s="167"/>
      <c r="FZ51" s="167"/>
      <c r="GA51" s="167"/>
      <c r="GB51" s="167"/>
      <c r="GC51" s="167"/>
      <c r="GD51" s="167"/>
      <c r="GE51" s="167"/>
      <c r="GF51" s="167"/>
      <c r="GG51" s="167"/>
      <c r="GH51" s="167"/>
      <c r="GI51" s="167"/>
      <c r="GJ51" s="167"/>
      <c r="GK51" s="167"/>
      <c r="GL51" s="167"/>
      <c r="GM51" s="167"/>
      <c r="GN51" s="167"/>
      <c r="GO51" s="167"/>
      <c r="GP51" s="167"/>
      <c r="GQ51" s="167"/>
      <c r="GR51" s="167"/>
      <c r="GS51" s="167"/>
      <c r="GT51" s="167"/>
      <c r="GU51" s="167"/>
      <c r="GV51" s="167"/>
      <c r="GW51" s="167"/>
      <c r="GX51" s="167"/>
      <c r="GY51" s="167"/>
      <c r="GZ51" s="167"/>
      <c r="HA51" s="167"/>
      <c r="HB51" s="167"/>
      <c r="HC51" s="167"/>
      <c r="HD51" s="167"/>
      <c r="HE51" s="167"/>
      <c r="HF51" s="167"/>
      <c r="HG51" s="167"/>
      <c r="HH51" s="167"/>
      <c r="HI51" s="167"/>
      <c r="HJ51" s="167"/>
      <c r="HK51" s="167"/>
      <c r="HL51" s="167"/>
      <c r="HM51" s="167"/>
      <c r="HN51" s="167"/>
      <c r="HO51" s="167"/>
      <c r="HP51" s="167"/>
      <c r="HQ51" s="167"/>
      <c r="HR51" s="167"/>
      <c r="HS51" s="167"/>
      <c r="HT51" s="167"/>
      <c r="HU51" s="167"/>
      <c r="XED51" s="162"/>
      <c r="XEE51" s="162"/>
      <c r="XEF51" s="162"/>
      <c r="XEG51" s="162"/>
      <c r="XEH51" s="162"/>
      <c r="XEI51" s="162"/>
      <c r="XEJ51" s="162"/>
      <c r="XEK51" s="162"/>
      <c r="XEL51" s="162"/>
      <c r="XEM51" s="162"/>
      <c r="XEN51" s="162"/>
      <c r="XEO51" s="162"/>
      <c r="XEP51" s="162"/>
      <c r="XEQ51" s="162"/>
      <c r="XER51" s="162"/>
      <c r="XES51" s="162"/>
      <c r="XET51" s="162"/>
      <c r="XEU51" s="162"/>
      <c r="XEV51" s="162"/>
      <c r="XEW51" s="162"/>
    </row>
    <row r="52" s="143" customFormat="1" customHeight="1" spans="1:229 16358:16377">
      <c r="A52" s="154">
        <v>49</v>
      </c>
      <c r="B52" s="154" t="s">
        <v>124</v>
      </c>
      <c r="C52" s="166"/>
      <c r="D52" s="25">
        <v>2</v>
      </c>
      <c r="E52" s="166" t="s">
        <v>123</v>
      </c>
      <c r="F52" s="156">
        <v>4</v>
      </c>
      <c r="G52" s="157">
        <v>39047</v>
      </c>
      <c r="H52" s="144"/>
      <c r="I52" s="167"/>
      <c r="J52" s="167"/>
      <c r="K52" s="167"/>
      <c r="L52" s="167"/>
      <c r="M52" s="167"/>
      <c r="N52" s="167"/>
      <c r="O52" s="167"/>
      <c r="P52" s="167"/>
      <c r="Q52" s="161"/>
      <c r="R52" s="168"/>
      <c r="S52" s="167"/>
      <c r="T52" s="168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7"/>
      <c r="CY52" s="167"/>
      <c r="CZ52" s="167"/>
      <c r="DA52" s="167"/>
      <c r="DB52" s="167"/>
      <c r="DC52" s="167"/>
      <c r="DD52" s="167"/>
      <c r="DE52" s="167"/>
      <c r="DF52" s="167"/>
      <c r="DG52" s="167"/>
      <c r="DH52" s="167"/>
      <c r="DI52" s="167"/>
      <c r="DJ52" s="167"/>
      <c r="DK52" s="167"/>
      <c r="DL52" s="167"/>
      <c r="DM52" s="167"/>
      <c r="DN52" s="167"/>
      <c r="DO52" s="167"/>
      <c r="DP52" s="167"/>
      <c r="DQ52" s="167"/>
      <c r="DR52" s="167"/>
      <c r="DS52" s="167"/>
      <c r="DT52" s="167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7"/>
      <c r="EW52" s="167"/>
      <c r="EX52" s="167"/>
      <c r="EY52" s="167"/>
      <c r="EZ52" s="167"/>
      <c r="FA52" s="167"/>
      <c r="FB52" s="167"/>
      <c r="FC52" s="167"/>
      <c r="FD52" s="167"/>
      <c r="FE52" s="167"/>
      <c r="FF52" s="167"/>
      <c r="FG52" s="167"/>
      <c r="FH52" s="167"/>
      <c r="FI52" s="167"/>
      <c r="FJ52" s="167"/>
      <c r="FK52" s="167"/>
      <c r="FL52" s="167"/>
      <c r="FM52" s="167"/>
      <c r="FN52" s="167"/>
      <c r="FO52" s="167"/>
      <c r="FP52" s="167"/>
      <c r="FQ52" s="167"/>
      <c r="FR52" s="167"/>
      <c r="FS52" s="167"/>
      <c r="FT52" s="167"/>
      <c r="FU52" s="167"/>
      <c r="FV52" s="167"/>
      <c r="FW52" s="167"/>
      <c r="FX52" s="167"/>
      <c r="FY52" s="167"/>
      <c r="FZ52" s="167"/>
      <c r="GA52" s="167"/>
      <c r="GB52" s="167"/>
      <c r="GC52" s="167"/>
      <c r="GD52" s="167"/>
      <c r="GE52" s="167"/>
      <c r="GF52" s="167"/>
      <c r="GG52" s="167"/>
      <c r="GH52" s="167"/>
      <c r="GI52" s="167"/>
      <c r="GJ52" s="167"/>
      <c r="GK52" s="167"/>
      <c r="GL52" s="167"/>
      <c r="GM52" s="167"/>
      <c r="GN52" s="167"/>
      <c r="GO52" s="167"/>
      <c r="GP52" s="167"/>
      <c r="GQ52" s="167"/>
      <c r="GR52" s="167"/>
      <c r="GS52" s="167"/>
      <c r="GT52" s="167"/>
      <c r="GU52" s="167"/>
      <c r="GV52" s="167"/>
      <c r="GW52" s="167"/>
      <c r="GX52" s="167"/>
      <c r="GY52" s="167"/>
      <c r="GZ52" s="167"/>
      <c r="HA52" s="167"/>
      <c r="HB52" s="167"/>
      <c r="HC52" s="167"/>
      <c r="HD52" s="167"/>
      <c r="HE52" s="167"/>
      <c r="HF52" s="167"/>
      <c r="HG52" s="167"/>
      <c r="HH52" s="167"/>
      <c r="HI52" s="167"/>
      <c r="HJ52" s="167"/>
      <c r="HK52" s="167"/>
      <c r="HL52" s="167"/>
      <c r="HM52" s="167"/>
      <c r="HN52" s="167"/>
      <c r="HO52" s="167"/>
      <c r="HP52" s="167"/>
      <c r="HQ52" s="167"/>
      <c r="HR52" s="167"/>
      <c r="HS52" s="167"/>
      <c r="HT52" s="167"/>
      <c r="HU52" s="167"/>
      <c r="XED52" s="162"/>
      <c r="XEE52" s="162"/>
      <c r="XEF52" s="162"/>
      <c r="XEG52" s="162"/>
      <c r="XEH52" s="162"/>
      <c r="XEI52" s="162"/>
      <c r="XEJ52" s="162"/>
      <c r="XEK52" s="162"/>
      <c r="XEL52" s="162"/>
      <c r="XEM52" s="162"/>
      <c r="XEN52" s="162"/>
      <c r="XEO52" s="162"/>
      <c r="XEP52" s="162"/>
      <c r="XEQ52" s="162"/>
      <c r="XER52" s="162"/>
      <c r="XES52" s="162"/>
      <c r="XET52" s="162"/>
      <c r="XEU52" s="162"/>
      <c r="XEV52" s="162"/>
      <c r="XEW52" s="162"/>
    </row>
    <row r="54" hidden="1" customHeight="1"/>
    <row r="55" hidden="1" customHeight="1"/>
    <row r="56" hidden="1" customHeight="1"/>
    <row r="57" hidden="1" customHeight="1"/>
  </sheetData>
  <autoFilter xmlns:etc="http://www.wps.cn/officeDocument/2017/etCustomData" ref="A3:XEW52" etc:filterBottomFollowUsedRange="0">
    <extLst/>
  </autoFilter>
  <mergeCells count="21">
    <mergeCell ref="A1:G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rintOptions horizontalCentered="1"/>
  <pageMargins left="0.236111111111111" right="0.314583333333333" top="0.590277777777778" bottom="0.471527777777778" header="1.18055555555556" footer="0.507638888888889"/>
  <pageSetup paperSize="9" fitToHeight="0" orientation="landscape" blackAndWhite="1"/>
  <headerFooter alignWithMargins="0" scaleWithDoc="0">
    <oddHeader>&amp;R&amp;"宋体,常规"&amp;10第&amp;"Arial Narrow,常规"&amp;P&amp;"宋体,常规"页，共&amp;"Arial Narrow,常规"&amp;N&amp;"宋体,常规"页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tabColor indexed="50"/>
    <pageSetUpPr fitToPage="1"/>
  </sheetPr>
  <dimension ref="A1:XFD56"/>
  <sheetViews>
    <sheetView view="pageBreakPreview" zoomScaleNormal="100" workbookViewId="0">
      <selection activeCell="G18" sqref="G18"/>
    </sheetView>
  </sheetViews>
  <sheetFormatPr defaultColWidth="9" defaultRowHeight="15.75" customHeight="1"/>
  <cols>
    <col min="1" max="1" width="5.21666666666667" style="57" customWidth="1"/>
    <col min="2" max="2" width="10.575" style="57" customWidth="1"/>
    <col min="3" max="3" width="16.1333333333333" style="55" customWidth="1"/>
    <col min="4" max="4" width="34.6583333333333" style="55" customWidth="1"/>
    <col min="5" max="5" width="7.83333333333333" style="57" customWidth="1"/>
    <col min="6" max="6" width="6.175" style="57" customWidth="1"/>
    <col min="7" max="7" width="12.275" style="57" customWidth="1"/>
    <col min="8" max="8" width="12.375" style="57" customWidth="1"/>
    <col min="9" max="9" width="13.0083333333333" style="57" customWidth="1"/>
    <col min="10" max="10" width="13.275" style="57" customWidth="1"/>
    <col min="11" max="11" width="10.2666666666667" style="57" customWidth="1"/>
    <col min="12" max="12" width="14.6666666666667" style="57" customWidth="1"/>
    <col min="13" max="13" width="12" style="57" customWidth="1"/>
    <col min="14" max="14" width="8.13333333333333" style="57" hidden="1" customWidth="1" outlineLevel="1"/>
    <col min="15" max="15" width="10.2583333333333" style="57" hidden="1" customWidth="1" outlineLevel="1"/>
    <col min="16" max="16" width="8.74166666666667" style="57" hidden="1" customWidth="1" outlineLevel="1"/>
    <col min="17" max="17" width="6" style="57" hidden="1" customWidth="1" outlineLevel="1"/>
    <col min="18" max="18" width="6.625" style="57" hidden="1" customWidth="1" outlineLevel="1"/>
    <col min="19" max="19" width="8.86666666666667" style="57" hidden="1" customWidth="1" outlineLevel="1"/>
    <col min="20" max="20" width="7.13333333333333" style="57" hidden="1" customWidth="1" outlineLevel="1"/>
    <col min="21" max="22" width="9" style="57" hidden="1" customWidth="1" outlineLevel="1"/>
    <col min="23" max="23" width="5.74166666666667" style="57" hidden="1" customWidth="1" outlineLevel="1"/>
    <col min="24" max="24" width="7.86666666666667" style="57" hidden="1" customWidth="1" outlineLevel="1"/>
    <col min="25" max="25" width="6.25833333333333" style="57" hidden="1" customWidth="1" outlineLevel="1"/>
    <col min="26" max="26" width="6.5" style="57" hidden="1" customWidth="1" outlineLevel="1"/>
    <col min="27" max="27" width="9" style="57" hidden="1" customWidth="1" collapsed="1"/>
    <col min="28" max="31" width="9" style="57" hidden="1" customWidth="1"/>
    <col min="32" max="235" width="9" style="57" customWidth="1"/>
    <col min="236" max="16363" width="9" style="56"/>
  </cols>
  <sheetData>
    <row r="1" s="54" customFormat="1" ht="25.5" customHeight="1" spans="1:235 16364:16384">
      <c r="A1" s="58" t="s">
        <v>125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customHeight="1" spans="1:235 16364:16384">
      <c r="A2" s="60"/>
      <c r="B2" s="60"/>
      <c r="C2" s="60"/>
      <c r="D2" s="60"/>
      <c r="E2" s="60"/>
      <c r="F2" s="60"/>
      <c r="G2" s="61"/>
      <c r="H2" s="61"/>
      <c r="I2" s="61"/>
      <c r="J2" s="61"/>
      <c r="K2" s="61"/>
      <c r="L2" s="62" t="s">
        <v>126</v>
      </c>
      <c r="M2" s="63"/>
      <c r="N2" s="63"/>
    </row>
    <row r="3" customHeight="1" spans="1:235 16364:16384">
      <c r="A3" s="64" t="e">
        <f>#REF!</f>
        <v>#REF!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</row>
    <row r="4" customHeight="1" spans="1:235 16364:16384">
      <c r="A4" s="66" t="e">
        <f>#REF!</f>
        <v>#REF!</v>
      </c>
      <c r="B4" s="67"/>
      <c r="C4" s="68"/>
      <c r="D4" s="68"/>
      <c r="E4" s="67"/>
      <c r="F4" s="67"/>
      <c r="G4" s="67"/>
      <c r="H4" s="67"/>
      <c r="I4" s="67"/>
      <c r="J4" s="67"/>
      <c r="K4" s="67"/>
      <c r="L4" s="69"/>
      <c r="M4" s="70" t="s">
        <v>1</v>
      </c>
      <c r="N4" s="71"/>
    </row>
    <row r="5" s="55" customFormat="1" customHeight="1" spans="1:235 16364:16384">
      <c r="A5" s="72" t="s">
        <v>2</v>
      </c>
      <c r="B5" s="73" t="s">
        <v>127</v>
      </c>
      <c r="C5" s="73" t="s">
        <v>128</v>
      </c>
      <c r="D5" s="74" t="s">
        <v>129</v>
      </c>
      <c r="E5" s="73" t="s">
        <v>9</v>
      </c>
      <c r="F5" s="73" t="s">
        <v>130</v>
      </c>
      <c r="G5" s="73" t="s">
        <v>131</v>
      </c>
      <c r="H5" s="130" t="s">
        <v>11</v>
      </c>
      <c r="I5" s="131"/>
      <c r="J5" s="132" t="s">
        <v>12</v>
      </c>
      <c r="K5" s="81"/>
      <c r="L5" s="81"/>
      <c r="M5" s="73" t="s">
        <v>14</v>
      </c>
      <c r="N5" s="78" t="s">
        <v>132</v>
      </c>
      <c r="O5" s="79" t="s">
        <v>133</v>
      </c>
      <c r="P5" s="78" t="s">
        <v>134</v>
      </c>
      <c r="Q5" s="78" t="s">
        <v>135</v>
      </c>
      <c r="R5" s="78" t="s">
        <v>136</v>
      </c>
      <c r="S5" s="78" t="s">
        <v>137</v>
      </c>
      <c r="T5" s="78" t="s">
        <v>138</v>
      </c>
      <c r="U5" s="78" t="s">
        <v>139</v>
      </c>
      <c r="V5" s="80" t="s">
        <v>24</v>
      </c>
      <c r="W5" s="78" t="s">
        <v>140</v>
      </c>
      <c r="X5" s="78" t="s">
        <v>141</v>
      </c>
      <c r="Y5" s="78" t="s">
        <v>142</v>
      </c>
      <c r="Z5" s="78" t="s">
        <v>143</v>
      </c>
    </row>
    <row r="6" s="55" customFormat="1" customHeight="1" spans="1:235 16364:16384">
      <c r="A6" s="81"/>
      <c r="B6" s="81"/>
      <c r="C6" s="81"/>
      <c r="D6" s="82"/>
      <c r="E6" s="81"/>
      <c r="F6" s="81"/>
      <c r="G6" s="81"/>
      <c r="H6" s="83" t="s">
        <v>15</v>
      </c>
      <c r="I6" s="72" t="s">
        <v>16</v>
      </c>
      <c r="J6" s="132" t="s">
        <v>15</v>
      </c>
      <c r="K6" s="133" t="s">
        <v>17</v>
      </c>
      <c r="L6" s="72" t="s">
        <v>16</v>
      </c>
      <c r="M6" s="81"/>
      <c r="N6" s="78"/>
      <c r="O6" s="85"/>
      <c r="P6" s="86"/>
      <c r="Q6" s="86"/>
      <c r="R6" s="86"/>
      <c r="S6" s="78"/>
      <c r="T6" s="78"/>
      <c r="U6" s="78"/>
      <c r="V6" s="87"/>
      <c r="W6" s="78"/>
      <c r="X6" s="78"/>
      <c r="Y6" s="78"/>
      <c r="Z6" s="78"/>
      <c r="AD6" s="55">
        <v>10</v>
      </c>
    </row>
    <row r="7" s="56" customFormat="1" customHeight="1" spans="1:235 16364:16384">
      <c r="A7" s="25"/>
      <c r="B7" s="25"/>
      <c r="C7" s="25"/>
      <c r="D7" s="25"/>
      <c r="E7" s="25"/>
      <c r="F7" s="89"/>
      <c r="G7" s="134"/>
      <c r="H7" s="103"/>
      <c r="I7" s="103"/>
      <c r="J7" s="94"/>
      <c r="K7" s="135"/>
      <c r="L7" s="94">
        <f t="shared" ref="L7:L20" si="0">K7*J7</f>
        <v>0</v>
      </c>
      <c r="M7" s="106"/>
      <c r="N7" s="95"/>
      <c r="O7" s="96"/>
      <c r="P7" s="96"/>
      <c r="Q7" s="96"/>
      <c r="R7" s="96"/>
      <c r="S7" s="95"/>
      <c r="T7" s="95"/>
      <c r="U7" s="95"/>
      <c r="V7" s="97"/>
      <c r="W7" s="95"/>
      <c r="X7" s="95"/>
      <c r="Y7" s="95"/>
      <c r="Z7" s="95"/>
      <c r="AA7" s="57"/>
      <c r="AB7" s="57">
        <v>200</v>
      </c>
      <c r="AC7" s="57">
        <f>H7-AB7</f>
        <v>-200</v>
      </c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XEJ7" s="99"/>
      <c r="XEK7" s="99"/>
      <c r="XEL7" s="99"/>
      <c r="XEM7" s="99"/>
      <c r="XEN7" s="99"/>
      <c r="XEO7" s="99"/>
      <c r="XEP7" s="99"/>
      <c r="XEQ7" s="99"/>
      <c r="XER7" s="99"/>
      <c r="XES7" s="99"/>
      <c r="XET7" s="99"/>
      <c r="XEU7" s="99"/>
      <c r="XEV7" s="99"/>
      <c r="XEW7" s="99"/>
      <c r="XEX7" s="99"/>
      <c r="XEY7" s="99"/>
      <c r="XEZ7" s="99"/>
      <c r="XFA7" s="99"/>
      <c r="XFB7" s="99"/>
      <c r="XFC7" s="99"/>
      <c r="XFD7" s="99"/>
    </row>
    <row r="8" s="56" customFormat="1" customHeight="1" spans="1:235 16364:16384">
      <c r="A8" s="25"/>
      <c r="B8" s="25"/>
      <c r="C8" s="136"/>
      <c r="D8" s="101"/>
      <c r="E8" s="25"/>
      <c r="F8" s="89"/>
      <c r="G8" s="134"/>
      <c r="H8" s="103"/>
      <c r="I8" s="103"/>
      <c r="J8" s="94"/>
      <c r="K8" s="135"/>
      <c r="L8" s="94">
        <f t="shared" si="0"/>
        <v>0</v>
      </c>
      <c r="M8" s="100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>
        <v>200</v>
      </c>
      <c r="AC8" s="57">
        <f t="shared" ref="AC8:AC23" si="1">H8-AB8</f>
        <v>-200</v>
      </c>
      <c r="AD8" s="57"/>
      <c r="AE8" s="57"/>
      <c r="AF8" s="57">
        <v>15</v>
      </c>
      <c r="AG8" s="57">
        <v>3.6</v>
      </c>
      <c r="AH8" s="57">
        <f>AF8-AG8</f>
        <v>11.4</v>
      </c>
      <c r="AI8" s="57">
        <f>AH8/AF8</f>
        <v>0.76</v>
      </c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XEJ8" s="105"/>
      <c r="XEK8" s="105"/>
      <c r="XEL8" s="105"/>
      <c r="XEM8" s="105"/>
      <c r="XEN8" s="105"/>
      <c r="XEO8" s="105"/>
      <c r="XEP8" s="105"/>
      <c r="XEQ8" s="105"/>
      <c r="XER8" s="105"/>
      <c r="XES8" s="105"/>
      <c r="XET8" s="105"/>
      <c r="XEU8" s="105"/>
      <c r="XEV8" s="105"/>
      <c r="XEW8" s="105"/>
      <c r="XEX8" s="105"/>
      <c r="XEY8" s="105"/>
      <c r="XEZ8" s="105"/>
      <c r="XFA8" s="105"/>
      <c r="XFB8" s="105"/>
      <c r="XFC8" s="105"/>
      <c r="XFD8" s="105"/>
    </row>
    <row r="9" s="56" customFormat="1" customHeight="1" spans="1:235 16364:16384">
      <c r="A9" s="25"/>
      <c r="B9" s="25"/>
      <c r="C9" s="136"/>
      <c r="D9" s="101"/>
      <c r="E9" s="25"/>
      <c r="F9" s="89"/>
      <c r="G9" s="134"/>
      <c r="H9" s="103"/>
      <c r="I9" s="103"/>
      <c r="J9" s="94"/>
      <c r="K9" s="135"/>
      <c r="L9" s="94">
        <f t="shared" si="0"/>
        <v>0</v>
      </c>
      <c r="M9" s="100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>
        <v>200</v>
      </c>
      <c r="AC9" s="57">
        <f t="shared" si="1"/>
        <v>-200</v>
      </c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XEJ9" s="105"/>
      <c r="XEK9" s="105"/>
      <c r="XEL9" s="105"/>
      <c r="XEM9" s="105"/>
      <c r="XEN9" s="105"/>
      <c r="XEO9" s="105"/>
      <c r="XEP9" s="105"/>
      <c r="XEQ9" s="105"/>
      <c r="XER9" s="105"/>
      <c r="XES9" s="105"/>
      <c r="XET9" s="105"/>
      <c r="XEU9" s="105"/>
      <c r="XEV9" s="105"/>
      <c r="XEW9" s="105"/>
      <c r="XEX9" s="105"/>
      <c r="XEY9" s="105"/>
      <c r="XEZ9" s="105"/>
      <c r="XFA9" s="105"/>
      <c r="XFB9" s="105"/>
      <c r="XFC9" s="105"/>
      <c r="XFD9" s="105"/>
    </row>
    <row r="10" s="56" customFormat="1" customHeight="1" spans="1:235 16364:16384">
      <c r="A10" s="25"/>
      <c r="B10" s="25"/>
      <c r="C10" s="101"/>
      <c r="D10" s="101"/>
      <c r="E10" s="25"/>
      <c r="F10" s="89"/>
      <c r="G10" s="134"/>
      <c r="H10" s="103"/>
      <c r="I10" s="103"/>
      <c r="J10" s="94"/>
      <c r="K10" s="135"/>
      <c r="L10" s="94">
        <f t="shared" si="0"/>
        <v>0</v>
      </c>
      <c r="M10" s="100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>
        <v>200</v>
      </c>
      <c r="AC10" s="57">
        <f t="shared" si="1"/>
        <v>-200</v>
      </c>
      <c r="AD10" s="57"/>
      <c r="AE10" s="57"/>
      <c r="AF10" s="57"/>
      <c r="AG10" s="57"/>
      <c r="AH10" s="57"/>
      <c r="AI10" s="57">
        <f>AI8*0.4</f>
        <v>0.304</v>
      </c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XEJ10" s="105"/>
      <c r="XEK10" s="105"/>
      <c r="XEL10" s="105"/>
      <c r="XEM10" s="105"/>
      <c r="XEN10" s="105"/>
      <c r="XEO10" s="105"/>
      <c r="XEP10" s="105"/>
      <c r="XEQ10" s="105"/>
      <c r="XER10" s="105"/>
      <c r="XES10" s="105"/>
      <c r="XET10" s="105"/>
      <c r="XEU10" s="105"/>
      <c r="XEV10" s="105"/>
      <c r="XEW10" s="105"/>
      <c r="XEX10" s="105"/>
      <c r="XEY10" s="105"/>
      <c r="XEZ10" s="105"/>
      <c r="XFA10" s="105"/>
      <c r="XFB10" s="105"/>
      <c r="XFC10" s="105"/>
      <c r="XFD10" s="105"/>
    </row>
    <row r="11" s="56" customFormat="1" customHeight="1" spans="1:235 16364:16384">
      <c r="A11" s="25"/>
      <c r="B11" s="25"/>
      <c r="C11" s="101"/>
      <c r="D11" s="101"/>
      <c r="E11" s="25"/>
      <c r="F11" s="89"/>
      <c r="G11" s="134"/>
      <c r="H11" s="103"/>
      <c r="I11" s="103"/>
      <c r="J11" s="94"/>
      <c r="K11" s="135"/>
      <c r="L11" s="94">
        <f t="shared" si="0"/>
        <v>0</v>
      </c>
      <c r="M11" s="100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>
        <v>200</v>
      </c>
      <c r="AC11" s="57">
        <f t="shared" si="1"/>
        <v>-200</v>
      </c>
      <c r="AD11" s="57"/>
      <c r="AE11" s="57"/>
      <c r="AF11" s="57"/>
      <c r="AG11" s="57"/>
      <c r="AH11" s="57"/>
      <c r="AI11" s="57">
        <f>K9-AI10</f>
        <v>-0.304</v>
      </c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57"/>
      <c r="XEJ11" s="105"/>
      <c r="XEK11" s="105"/>
      <c r="XEL11" s="105"/>
      <c r="XEM11" s="105"/>
      <c r="XEN11" s="105"/>
      <c r="XEO11" s="105"/>
      <c r="XEP11" s="105"/>
      <c r="XEQ11" s="105"/>
      <c r="XER11" s="105"/>
      <c r="XES11" s="105"/>
      <c r="XET11" s="105"/>
      <c r="XEU11" s="105"/>
      <c r="XEV11" s="105"/>
      <c r="XEW11" s="105"/>
      <c r="XEX11" s="105"/>
      <c r="XEY11" s="105"/>
      <c r="XEZ11" s="105"/>
      <c r="XFA11" s="105"/>
      <c r="XFB11" s="105"/>
      <c r="XFC11" s="105"/>
      <c r="XFD11" s="105"/>
    </row>
    <row r="12" s="56" customFormat="1" customHeight="1" spans="1:235 16364:16384">
      <c r="A12" s="25"/>
      <c r="B12" s="25"/>
      <c r="C12" s="101"/>
      <c r="D12" s="101"/>
      <c r="E12" s="25"/>
      <c r="F12" s="89"/>
      <c r="G12" s="134"/>
      <c r="H12" s="103"/>
      <c r="I12" s="103"/>
      <c r="J12" s="94"/>
      <c r="K12" s="135"/>
      <c r="L12" s="94">
        <f t="shared" si="0"/>
        <v>0</v>
      </c>
      <c r="M12" s="100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>
        <v>200</v>
      </c>
      <c r="AC12" s="57">
        <f t="shared" si="1"/>
        <v>-200</v>
      </c>
      <c r="AD12" s="57"/>
      <c r="AE12" s="57"/>
      <c r="AF12" s="57"/>
      <c r="AG12" s="57"/>
      <c r="AH12" s="57"/>
      <c r="AI12" s="57">
        <f>AI11/0.6</f>
        <v>-0.506666666666667</v>
      </c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HR12" s="57"/>
      <c r="HS12" s="57"/>
      <c r="HT12" s="57"/>
      <c r="HU12" s="57"/>
      <c r="HV12" s="57"/>
      <c r="HW12" s="57"/>
      <c r="HX12" s="57"/>
      <c r="HY12" s="57"/>
      <c r="HZ12" s="57"/>
      <c r="IA12" s="57"/>
      <c r="XEJ12" s="105"/>
      <c r="XEK12" s="105"/>
      <c r="XEL12" s="105"/>
      <c r="XEM12" s="105"/>
      <c r="XEN12" s="105"/>
      <c r="XEO12" s="105"/>
      <c r="XEP12" s="105"/>
      <c r="XEQ12" s="105"/>
      <c r="XER12" s="105"/>
      <c r="XES12" s="105"/>
      <c r="XET12" s="105"/>
      <c r="XEU12" s="105"/>
      <c r="XEV12" s="105"/>
      <c r="XEW12" s="105"/>
      <c r="XEX12" s="105"/>
      <c r="XEY12" s="105"/>
      <c r="XEZ12" s="105"/>
      <c r="XFA12" s="105"/>
      <c r="XFB12" s="105"/>
      <c r="XFC12" s="105"/>
      <c r="XFD12" s="105"/>
    </row>
    <row r="13" s="56" customFormat="1" customHeight="1" spans="1:235 16364:16384">
      <c r="A13" s="25"/>
      <c r="B13" s="25"/>
      <c r="C13" s="101"/>
      <c r="D13" s="101"/>
      <c r="E13" s="25"/>
      <c r="F13" s="89"/>
      <c r="G13" s="134"/>
      <c r="H13" s="103"/>
      <c r="I13" s="103"/>
      <c r="J13" s="94"/>
      <c r="K13" s="135"/>
      <c r="L13" s="94">
        <f t="shared" si="0"/>
        <v>0</v>
      </c>
      <c r="M13" s="100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>
        <v>200</v>
      </c>
      <c r="AC13" s="57">
        <f t="shared" si="1"/>
        <v>-200</v>
      </c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XEJ13" s="105"/>
      <c r="XEK13" s="105"/>
      <c r="XEL13" s="105"/>
      <c r="XEM13" s="105"/>
      <c r="XEN13" s="105"/>
      <c r="XEO13" s="105"/>
      <c r="XEP13" s="105"/>
      <c r="XEQ13" s="105"/>
      <c r="XER13" s="105"/>
      <c r="XES13" s="105"/>
      <c r="XET13" s="105"/>
      <c r="XEU13" s="105"/>
      <c r="XEV13" s="105"/>
      <c r="XEW13" s="105"/>
      <c r="XEX13" s="105"/>
      <c r="XEY13" s="105"/>
      <c r="XEZ13" s="105"/>
      <c r="XFA13" s="105"/>
      <c r="XFB13" s="105"/>
      <c r="XFC13" s="105"/>
      <c r="XFD13" s="105"/>
    </row>
    <row r="14" s="56" customFormat="1" customHeight="1" spans="1:235 16364:16384">
      <c r="A14" s="25"/>
      <c r="B14" s="25"/>
      <c r="C14" s="101"/>
      <c r="D14" s="101"/>
      <c r="E14" s="25"/>
      <c r="F14" s="89"/>
      <c r="G14" s="134"/>
      <c r="H14" s="103"/>
      <c r="I14" s="103"/>
      <c r="J14" s="94"/>
      <c r="K14" s="135"/>
      <c r="L14" s="94">
        <f t="shared" si="0"/>
        <v>0</v>
      </c>
      <c r="M14" s="100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>
        <v>200</v>
      </c>
      <c r="AC14" s="57">
        <f t="shared" si="1"/>
        <v>-200</v>
      </c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XEJ14" s="105"/>
      <c r="XEK14" s="105"/>
      <c r="XEL14" s="105"/>
      <c r="XEM14" s="105"/>
      <c r="XEN14" s="105"/>
      <c r="XEO14" s="105"/>
      <c r="XEP14" s="105"/>
      <c r="XEQ14" s="105"/>
      <c r="XER14" s="105"/>
      <c r="XES14" s="105"/>
      <c r="XET14" s="105"/>
      <c r="XEU14" s="105"/>
      <c r="XEV14" s="105"/>
      <c r="XEW14" s="105"/>
      <c r="XEX14" s="105"/>
      <c r="XEY14" s="105"/>
      <c r="XEZ14" s="105"/>
      <c r="XFA14" s="105"/>
      <c r="XFB14" s="105"/>
      <c r="XFC14" s="105"/>
      <c r="XFD14" s="105"/>
    </row>
    <row r="15" s="56" customFormat="1" customHeight="1" spans="1:235 16364:16384">
      <c r="A15" s="25"/>
      <c r="B15" s="25"/>
      <c r="C15" s="101"/>
      <c r="D15" s="101"/>
      <c r="E15" s="25"/>
      <c r="F15" s="89"/>
      <c r="G15" s="134"/>
      <c r="H15" s="103"/>
      <c r="I15" s="103"/>
      <c r="J15" s="94"/>
      <c r="K15" s="135"/>
      <c r="L15" s="94">
        <f t="shared" si="0"/>
        <v>0</v>
      </c>
      <c r="M15" s="100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>
        <v>200</v>
      </c>
      <c r="AC15" s="57">
        <f t="shared" si="1"/>
        <v>-200</v>
      </c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HK15" s="57"/>
      <c r="HL15" s="57"/>
      <c r="HM15" s="57"/>
      <c r="HN15" s="57"/>
      <c r="HO15" s="57"/>
      <c r="HP15" s="57"/>
      <c r="HQ15" s="57"/>
      <c r="HR15" s="57"/>
      <c r="HS15" s="57"/>
      <c r="HT15" s="57"/>
      <c r="HU15" s="57"/>
      <c r="HV15" s="57"/>
      <c r="HW15" s="57"/>
      <c r="HX15" s="57"/>
      <c r="HY15" s="57"/>
      <c r="HZ15" s="57"/>
      <c r="IA15" s="57"/>
      <c r="XEJ15" s="105"/>
      <c r="XEK15" s="105"/>
      <c r="XEL15" s="105"/>
      <c r="XEM15" s="105"/>
      <c r="XEN15" s="105"/>
      <c r="XEO15" s="105"/>
      <c r="XEP15" s="105"/>
      <c r="XEQ15" s="105"/>
      <c r="XER15" s="105"/>
      <c r="XES15" s="105"/>
      <c r="XET15" s="105"/>
      <c r="XEU15" s="105"/>
      <c r="XEV15" s="105"/>
      <c r="XEW15" s="105"/>
      <c r="XEX15" s="105"/>
      <c r="XEY15" s="105"/>
      <c r="XEZ15" s="105"/>
      <c r="XFA15" s="105"/>
      <c r="XFB15" s="105"/>
      <c r="XFC15" s="105"/>
      <c r="XFD15" s="105"/>
    </row>
    <row r="16" s="56" customFormat="1" customHeight="1" spans="1:235 16364:16384">
      <c r="A16" s="25"/>
      <c r="B16" s="25"/>
      <c r="C16" s="101"/>
      <c r="D16" s="101"/>
      <c r="E16" s="25"/>
      <c r="F16" s="89"/>
      <c r="G16" s="134"/>
      <c r="H16" s="103"/>
      <c r="I16" s="103"/>
      <c r="J16" s="94"/>
      <c r="K16" s="135"/>
      <c r="L16" s="94">
        <f t="shared" si="0"/>
        <v>0</v>
      </c>
      <c r="M16" s="100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>
        <v>200</v>
      </c>
      <c r="AC16" s="57">
        <f t="shared" si="1"/>
        <v>-200</v>
      </c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57"/>
      <c r="XEJ16" s="105"/>
      <c r="XEK16" s="105"/>
      <c r="XEL16" s="105"/>
      <c r="XEM16" s="105"/>
      <c r="XEN16" s="105"/>
      <c r="XEO16" s="105"/>
      <c r="XEP16" s="105"/>
      <c r="XEQ16" s="105"/>
      <c r="XER16" s="105"/>
      <c r="XES16" s="105"/>
      <c r="XET16" s="105"/>
      <c r="XEU16" s="105"/>
      <c r="XEV16" s="105"/>
      <c r="XEW16" s="105"/>
      <c r="XEX16" s="105"/>
      <c r="XEY16" s="105"/>
      <c r="XEZ16" s="105"/>
      <c r="XFA16" s="105"/>
      <c r="XFB16" s="105"/>
      <c r="XFC16" s="105"/>
      <c r="XFD16" s="105"/>
    </row>
    <row r="17" s="56" customFormat="1" customHeight="1" spans="1:235 16364:16384">
      <c r="A17" s="25"/>
      <c r="B17" s="25"/>
      <c r="C17" s="101"/>
      <c r="D17" s="101"/>
      <c r="E17" s="25"/>
      <c r="F17" s="89"/>
      <c r="G17" s="134"/>
      <c r="H17" s="103"/>
      <c r="I17" s="103"/>
      <c r="J17" s="94"/>
      <c r="K17" s="135"/>
      <c r="L17" s="94">
        <f t="shared" si="0"/>
        <v>0</v>
      </c>
      <c r="M17" s="100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>
        <v>200</v>
      </c>
      <c r="AC17" s="57">
        <f t="shared" si="1"/>
        <v>-200</v>
      </c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HR17" s="57"/>
      <c r="HS17" s="57"/>
      <c r="HT17" s="57"/>
      <c r="HU17" s="57"/>
      <c r="HV17" s="57"/>
      <c r="HW17" s="57"/>
      <c r="HX17" s="57"/>
      <c r="HY17" s="57"/>
      <c r="HZ17" s="57"/>
      <c r="IA17" s="57"/>
      <c r="XEJ17" s="105"/>
      <c r="XEK17" s="105"/>
      <c r="XEL17" s="105"/>
      <c r="XEM17" s="105"/>
      <c r="XEN17" s="105"/>
      <c r="XEO17" s="105"/>
      <c r="XEP17" s="105"/>
      <c r="XEQ17" s="105"/>
      <c r="XER17" s="105"/>
      <c r="XES17" s="105"/>
      <c r="XET17" s="105"/>
      <c r="XEU17" s="105"/>
      <c r="XEV17" s="105"/>
      <c r="XEW17" s="105"/>
      <c r="XEX17" s="105"/>
      <c r="XEY17" s="105"/>
      <c r="XEZ17" s="105"/>
      <c r="XFA17" s="105"/>
      <c r="XFB17" s="105"/>
      <c r="XFC17" s="105"/>
      <c r="XFD17" s="105"/>
    </row>
    <row r="18" s="56" customFormat="1" customHeight="1" spans="1:235 16364:16384">
      <c r="A18" s="25"/>
      <c r="B18" s="25"/>
      <c r="C18" s="101"/>
      <c r="D18" s="101"/>
      <c r="E18" s="25"/>
      <c r="F18" s="89"/>
      <c r="G18" s="134"/>
      <c r="H18" s="103"/>
      <c r="I18" s="103"/>
      <c r="J18" s="94"/>
      <c r="K18" s="135"/>
      <c r="L18" s="94">
        <f t="shared" si="0"/>
        <v>0</v>
      </c>
      <c r="M18" s="100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>
        <v>200</v>
      </c>
      <c r="AC18" s="57">
        <f t="shared" si="1"/>
        <v>-200</v>
      </c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7"/>
      <c r="HR18" s="57"/>
      <c r="HS18" s="57"/>
      <c r="HT18" s="57"/>
      <c r="HU18" s="57"/>
      <c r="HV18" s="57"/>
      <c r="HW18" s="57"/>
      <c r="HX18" s="57"/>
      <c r="HY18" s="57"/>
      <c r="HZ18" s="57"/>
      <c r="IA18" s="57"/>
      <c r="XEJ18" s="105"/>
      <c r="XEK18" s="105"/>
      <c r="XEL18" s="105"/>
      <c r="XEM18" s="105"/>
      <c r="XEN18" s="105"/>
      <c r="XEO18" s="105"/>
      <c r="XEP18" s="105"/>
      <c r="XEQ18" s="105"/>
      <c r="XER18" s="105"/>
      <c r="XES18" s="105"/>
      <c r="XET18" s="105"/>
      <c r="XEU18" s="105"/>
      <c r="XEV18" s="105"/>
      <c r="XEW18" s="105"/>
      <c r="XEX18" s="105"/>
      <c r="XEY18" s="105"/>
      <c r="XEZ18" s="105"/>
      <c r="XFA18" s="105"/>
      <c r="XFB18" s="105"/>
      <c r="XFC18" s="105"/>
      <c r="XFD18" s="105"/>
    </row>
    <row r="19" s="56" customFormat="1" customHeight="1" spans="1:235 16364:16384">
      <c r="A19" s="25"/>
      <c r="B19" s="25"/>
      <c r="C19" s="101"/>
      <c r="D19" s="101"/>
      <c r="E19" s="25"/>
      <c r="F19" s="89"/>
      <c r="G19" s="134"/>
      <c r="H19" s="103"/>
      <c r="I19" s="103"/>
      <c r="J19" s="94"/>
      <c r="K19" s="135"/>
      <c r="L19" s="94">
        <f t="shared" si="0"/>
        <v>0</v>
      </c>
      <c r="M19" s="100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>
        <v>200</v>
      </c>
      <c r="AC19" s="57">
        <f t="shared" si="1"/>
        <v>-200</v>
      </c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57"/>
      <c r="HZ19" s="57"/>
      <c r="IA19" s="57"/>
      <c r="XEJ19" s="105"/>
      <c r="XEK19" s="105"/>
      <c r="XEL19" s="105"/>
      <c r="XEM19" s="105"/>
      <c r="XEN19" s="105"/>
      <c r="XEO19" s="105"/>
      <c r="XEP19" s="105"/>
      <c r="XEQ19" s="105"/>
      <c r="XER19" s="105"/>
      <c r="XES19" s="105"/>
      <c r="XET19" s="105"/>
      <c r="XEU19" s="105"/>
      <c r="XEV19" s="105"/>
      <c r="XEW19" s="105"/>
      <c r="XEX19" s="105"/>
      <c r="XEY19" s="105"/>
      <c r="XEZ19" s="105"/>
      <c r="XFA19" s="105"/>
      <c r="XFB19" s="105"/>
      <c r="XFC19" s="105"/>
      <c r="XFD19" s="105"/>
    </row>
    <row r="20" s="56" customFormat="1" customHeight="1" spans="1:235 16364:16384">
      <c r="A20" s="25"/>
      <c r="B20" s="25"/>
      <c r="C20" s="101"/>
      <c r="D20" s="101"/>
      <c r="E20" s="25"/>
      <c r="F20" s="89"/>
      <c r="G20" s="134"/>
      <c r="H20" s="103"/>
      <c r="I20" s="103"/>
      <c r="J20" s="94"/>
      <c r="K20" s="135"/>
      <c r="L20" s="94">
        <f t="shared" si="0"/>
        <v>0</v>
      </c>
      <c r="M20" s="100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>
        <v>200</v>
      </c>
      <c r="AC20" s="57">
        <f t="shared" si="1"/>
        <v>-200</v>
      </c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57"/>
      <c r="HJ20" s="57"/>
      <c r="HK20" s="57"/>
      <c r="HL20" s="57"/>
      <c r="HM20" s="57"/>
      <c r="HN20" s="57"/>
      <c r="HO20" s="57"/>
      <c r="HP20" s="57"/>
      <c r="HQ20" s="57"/>
      <c r="HR20" s="57"/>
      <c r="HS20" s="57"/>
      <c r="HT20" s="57"/>
      <c r="HU20" s="57"/>
      <c r="HV20" s="57"/>
      <c r="HW20" s="57"/>
      <c r="HX20" s="57"/>
      <c r="HY20" s="57"/>
      <c r="HZ20" s="57"/>
      <c r="IA20" s="57"/>
      <c r="XEJ20" s="105"/>
      <c r="XEK20" s="105"/>
      <c r="XEL20" s="105"/>
      <c r="XEM20" s="105"/>
      <c r="XEN20" s="105"/>
      <c r="XEO20" s="105"/>
      <c r="XEP20" s="105"/>
      <c r="XEQ20" s="105"/>
      <c r="XER20" s="105"/>
      <c r="XES20" s="105"/>
      <c r="XET20" s="105"/>
      <c r="XEU20" s="105"/>
      <c r="XEV20" s="105"/>
      <c r="XEW20" s="105"/>
      <c r="XEX20" s="105"/>
      <c r="XEY20" s="105"/>
      <c r="XEZ20" s="105"/>
      <c r="XFA20" s="105"/>
      <c r="XFB20" s="105"/>
      <c r="XFC20" s="105"/>
      <c r="XFD20" s="105"/>
    </row>
    <row r="21" s="56" customFormat="1" customHeight="1" spans="1:235 16364:16384">
      <c r="A21" s="25"/>
      <c r="B21" s="25"/>
      <c r="C21" s="101"/>
      <c r="D21" s="101"/>
      <c r="E21" s="101"/>
      <c r="F21" s="89"/>
      <c r="G21" s="137"/>
      <c r="H21" s="103"/>
      <c r="I21" s="104"/>
      <c r="J21" s="94"/>
      <c r="K21" s="135"/>
      <c r="L21" s="94"/>
      <c r="M21" s="100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>
        <v>200</v>
      </c>
      <c r="AC21" s="57">
        <f t="shared" si="1"/>
        <v>-200</v>
      </c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57"/>
      <c r="HJ21" s="57"/>
      <c r="HK21" s="57"/>
      <c r="HL21" s="57"/>
      <c r="HM21" s="57"/>
      <c r="HN21" s="57"/>
      <c r="HO21" s="57"/>
      <c r="HP21" s="57"/>
      <c r="HQ21" s="57"/>
      <c r="HR21" s="57"/>
      <c r="HS21" s="57"/>
      <c r="HT21" s="57"/>
      <c r="HU21" s="57"/>
      <c r="HV21" s="57"/>
      <c r="HW21" s="57"/>
      <c r="HX21" s="57"/>
      <c r="HY21" s="57"/>
      <c r="HZ21" s="57"/>
      <c r="IA21" s="57"/>
      <c r="XEJ21" s="105"/>
      <c r="XEK21" s="105"/>
      <c r="XEL21" s="105"/>
      <c r="XEM21" s="105"/>
      <c r="XEN21" s="105"/>
      <c r="XEO21" s="105"/>
      <c r="XEP21" s="105"/>
      <c r="XEQ21" s="105"/>
      <c r="XER21" s="105"/>
      <c r="XES21" s="105"/>
      <c r="XET21" s="105"/>
      <c r="XEU21" s="105"/>
      <c r="XEV21" s="105"/>
      <c r="XEW21" s="105"/>
      <c r="XEX21" s="105"/>
      <c r="XEY21" s="105"/>
      <c r="XEZ21" s="105"/>
      <c r="XFA21" s="105"/>
      <c r="XFB21" s="105"/>
      <c r="XFC21" s="105"/>
      <c r="XFD21" s="105"/>
    </row>
    <row r="22" s="56" customFormat="1" customHeight="1" spans="1:235 16364:16384">
      <c r="A22" s="25"/>
      <c r="B22" s="25"/>
      <c r="C22" s="101"/>
      <c r="D22" s="101"/>
      <c r="E22" s="101"/>
      <c r="F22" s="89"/>
      <c r="G22" s="137"/>
      <c r="H22" s="103"/>
      <c r="I22" s="104"/>
      <c r="J22" s="94"/>
      <c r="K22" s="135"/>
      <c r="L22" s="94"/>
      <c r="M22" s="100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>
        <v>200</v>
      </c>
      <c r="AC22" s="57">
        <f t="shared" si="1"/>
        <v>-200</v>
      </c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57"/>
      <c r="HJ22" s="57"/>
      <c r="HK22" s="57"/>
      <c r="HL22" s="57"/>
      <c r="HM22" s="57"/>
      <c r="HN22" s="57"/>
      <c r="HO22" s="57"/>
      <c r="HP22" s="57"/>
      <c r="HQ22" s="57"/>
      <c r="HR22" s="57"/>
      <c r="HS22" s="57"/>
      <c r="HT22" s="57"/>
      <c r="HU22" s="57"/>
      <c r="HV22" s="57"/>
      <c r="HW22" s="57"/>
      <c r="HX22" s="57"/>
      <c r="HY22" s="57"/>
      <c r="HZ22" s="57"/>
      <c r="IA22" s="57"/>
      <c r="XEJ22" s="105"/>
      <c r="XEK22" s="105"/>
      <c r="XEL22" s="105"/>
      <c r="XEM22" s="105"/>
      <c r="XEN22" s="105"/>
      <c r="XEO22" s="105"/>
      <c r="XEP22" s="105"/>
      <c r="XEQ22" s="105"/>
      <c r="XER22" s="105"/>
      <c r="XES22" s="105"/>
      <c r="XET22" s="105"/>
      <c r="XEU22" s="105"/>
      <c r="XEV22" s="105"/>
      <c r="XEW22" s="105"/>
      <c r="XEX22" s="105"/>
      <c r="XEY22" s="105"/>
      <c r="XEZ22" s="105"/>
      <c r="XFA22" s="105"/>
      <c r="XFB22" s="105"/>
      <c r="XFC22" s="105"/>
      <c r="XFD22" s="105"/>
    </row>
    <row r="23" s="56" customFormat="1" customHeight="1" spans="1:235 16364:16384">
      <c r="A23" s="25"/>
      <c r="B23" s="25"/>
      <c r="C23" s="101"/>
      <c r="D23" s="101"/>
      <c r="E23" s="101"/>
      <c r="F23" s="89"/>
      <c r="G23" s="134"/>
      <c r="H23" s="103"/>
      <c r="I23" s="104"/>
      <c r="J23" s="94"/>
      <c r="K23" s="135"/>
      <c r="L23" s="94"/>
      <c r="M23" s="100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>
        <v>200</v>
      </c>
      <c r="AC23" s="57">
        <f t="shared" si="1"/>
        <v>-200</v>
      </c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57"/>
      <c r="HJ23" s="57"/>
      <c r="HK23" s="57"/>
      <c r="HL23" s="57"/>
      <c r="HM23" s="57"/>
      <c r="HN23" s="57"/>
      <c r="HO23" s="57"/>
      <c r="HP23" s="57"/>
      <c r="HQ23" s="57"/>
      <c r="HR23" s="57"/>
      <c r="HS23" s="57"/>
      <c r="HT23" s="57"/>
      <c r="HU23" s="57"/>
      <c r="HV23" s="57"/>
      <c r="HW23" s="57"/>
      <c r="HX23" s="57"/>
      <c r="HY23" s="57"/>
      <c r="HZ23" s="57"/>
      <c r="IA23" s="57"/>
      <c r="XEJ23" s="105"/>
      <c r="XEK23" s="105"/>
      <c r="XEL23" s="105"/>
      <c r="XEM23" s="105"/>
      <c r="XEN23" s="105"/>
      <c r="XEO23" s="105"/>
      <c r="XEP23" s="105"/>
      <c r="XEQ23" s="105"/>
      <c r="XER23" s="105"/>
      <c r="XES23" s="105"/>
      <c r="XET23" s="105"/>
      <c r="XEU23" s="105"/>
      <c r="XEV23" s="105"/>
      <c r="XEW23" s="105"/>
      <c r="XEX23" s="105"/>
      <c r="XEY23" s="105"/>
      <c r="XEZ23" s="105"/>
      <c r="XFA23" s="105"/>
      <c r="XFB23" s="105"/>
      <c r="XFC23" s="105"/>
      <c r="XFD23" s="105"/>
    </row>
    <row r="24" s="56" customFormat="1" customHeight="1" spans="1:235 16364:16384">
      <c r="A24" s="25"/>
      <c r="B24" s="26"/>
      <c r="C24" s="101"/>
      <c r="D24" s="101"/>
      <c r="E24" s="101"/>
      <c r="F24" s="89"/>
      <c r="G24" s="90"/>
      <c r="H24" s="103"/>
      <c r="I24" s="104"/>
      <c r="J24" s="94"/>
      <c r="K24" s="135"/>
      <c r="L24" s="94"/>
      <c r="M24" s="100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7"/>
      <c r="HX24" s="57"/>
      <c r="HY24" s="57"/>
      <c r="HZ24" s="57"/>
      <c r="IA24" s="57"/>
      <c r="XEJ24" s="105"/>
      <c r="XEK24" s="105"/>
      <c r="XEL24" s="105"/>
      <c r="XEM24" s="105"/>
      <c r="XEN24" s="105"/>
      <c r="XEO24" s="105"/>
      <c r="XEP24" s="105"/>
      <c r="XEQ24" s="105"/>
      <c r="XER24" s="105"/>
      <c r="XES24" s="105"/>
      <c r="XET24" s="105"/>
      <c r="XEU24" s="105"/>
      <c r="XEV24" s="105"/>
      <c r="XEW24" s="105"/>
      <c r="XEX24" s="105"/>
      <c r="XEY24" s="105"/>
      <c r="XEZ24" s="105"/>
      <c r="XFA24" s="105"/>
      <c r="XFB24" s="105"/>
      <c r="XFC24" s="105"/>
      <c r="XFD24" s="105"/>
    </row>
    <row r="25" s="56" customFormat="1" customHeight="1" spans="1:235 16364:16384">
      <c r="A25" s="25"/>
      <c r="B25" s="26"/>
      <c r="C25" s="101"/>
      <c r="D25" s="101"/>
      <c r="E25" s="101"/>
      <c r="F25" s="89"/>
      <c r="G25" s="90"/>
      <c r="H25" s="103"/>
      <c r="I25" s="104"/>
      <c r="J25" s="94"/>
      <c r="K25" s="135"/>
      <c r="L25" s="94"/>
      <c r="M25" s="100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57"/>
      <c r="HX25" s="57"/>
      <c r="HY25" s="57"/>
      <c r="HZ25" s="57"/>
      <c r="IA25" s="57"/>
      <c r="XEJ25" s="105"/>
      <c r="XEK25" s="105"/>
      <c r="XEL25" s="105"/>
      <c r="XEM25" s="105"/>
      <c r="XEN25" s="105"/>
      <c r="XEO25" s="105"/>
      <c r="XEP25" s="105"/>
      <c r="XEQ25" s="105"/>
      <c r="XER25" s="105"/>
      <c r="XES25" s="105"/>
      <c r="XET25" s="105"/>
      <c r="XEU25" s="105"/>
      <c r="XEV25" s="105"/>
      <c r="XEW25" s="105"/>
      <c r="XEX25" s="105"/>
      <c r="XEY25" s="105"/>
      <c r="XEZ25" s="105"/>
      <c r="XFA25" s="105"/>
      <c r="XFB25" s="105"/>
      <c r="XFC25" s="105"/>
      <c r="XFD25" s="105"/>
    </row>
    <row r="26" s="56" customFormat="1" hidden="1" customHeight="1" spans="1:235 16364:16384">
      <c r="A26" s="25"/>
      <c r="B26" s="26"/>
      <c r="C26" s="101"/>
      <c r="D26" s="101"/>
      <c r="E26" s="101"/>
      <c r="F26" s="89"/>
      <c r="G26" s="90"/>
      <c r="H26" s="103"/>
      <c r="I26" s="104"/>
      <c r="J26" s="94"/>
      <c r="K26" s="135"/>
      <c r="L26" s="94"/>
      <c r="M26" s="100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XEJ26" s="105"/>
      <c r="XEK26" s="105"/>
      <c r="XEL26" s="105"/>
      <c r="XEM26" s="105"/>
      <c r="XEN26" s="105"/>
      <c r="XEO26" s="105"/>
      <c r="XEP26" s="105"/>
      <c r="XEQ26" s="105"/>
      <c r="XER26" s="105"/>
      <c r="XES26" s="105"/>
      <c r="XET26" s="105"/>
      <c r="XEU26" s="105"/>
      <c r="XEV26" s="105"/>
      <c r="XEW26" s="105"/>
      <c r="XEX26" s="105"/>
      <c r="XEY26" s="105"/>
      <c r="XEZ26" s="105"/>
      <c r="XFA26" s="105"/>
      <c r="XFB26" s="105"/>
      <c r="XFC26" s="105"/>
      <c r="XFD26" s="105"/>
    </row>
    <row r="27" s="56" customFormat="1" hidden="1" customHeight="1" spans="1:235 16364:16384">
      <c r="A27" s="25"/>
      <c r="B27" s="26"/>
      <c r="C27" s="101"/>
      <c r="D27" s="101"/>
      <c r="E27" s="101"/>
      <c r="F27" s="89"/>
      <c r="G27" s="90"/>
      <c r="H27" s="103"/>
      <c r="I27" s="104"/>
      <c r="J27" s="94"/>
      <c r="K27" s="135"/>
      <c r="L27" s="94"/>
      <c r="M27" s="100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  <c r="HV27" s="57"/>
      <c r="HW27" s="57"/>
      <c r="HX27" s="57"/>
      <c r="HY27" s="57"/>
      <c r="HZ27" s="57"/>
      <c r="IA27" s="57"/>
      <c r="XEJ27" s="105"/>
      <c r="XEK27" s="105"/>
      <c r="XEL27" s="105"/>
      <c r="XEM27" s="105"/>
      <c r="XEN27" s="105"/>
      <c r="XEO27" s="105"/>
      <c r="XEP27" s="105"/>
      <c r="XEQ27" s="105"/>
      <c r="XER27" s="105"/>
      <c r="XES27" s="105"/>
      <c r="XET27" s="105"/>
      <c r="XEU27" s="105"/>
      <c r="XEV27" s="105"/>
      <c r="XEW27" s="105"/>
      <c r="XEX27" s="105"/>
      <c r="XEY27" s="105"/>
      <c r="XEZ27" s="105"/>
      <c r="XFA27" s="105"/>
      <c r="XFB27" s="105"/>
      <c r="XFC27" s="105"/>
      <c r="XFD27" s="105"/>
    </row>
    <row r="28" s="56" customFormat="1" hidden="1" customHeight="1" spans="1:235 16364:16384">
      <c r="A28" s="25"/>
      <c r="B28" s="26"/>
      <c r="C28" s="101"/>
      <c r="D28" s="101"/>
      <c r="E28" s="101"/>
      <c r="F28" s="89"/>
      <c r="G28" s="90"/>
      <c r="H28" s="103"/>
      <c r="I28" s="104"/>
      <c r="J28" s="94"/>
      <c r="K28" s="135"/>
      <c r="L28" s="94"/>
      <c r="M28" s="100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57"/>
      <c r="HJ28" s="57"/>
      <c r="HK28" s="57"/>
      <c r="HL28" s="57"/>
      <c r="HM28" s="57"/>
      <c r="HN28" s="57"/>
      <c r="HO28" s="57"/>
      <c r="HP28" s="57"/>
      <c r="HQ28" s="57"/>
      <c r="HR28" s="57"/>
      <c r="HS28" s="57"/>
      <c r="HT28" s="57"/>
      <c r="HU28" s="57"/>
      <c r="HV28" s="57"/>
      <c r="HW28" s="57"/>
      <c r="HX28" s="57"/>
      <c r="HY28" s="57"/>
      <c r="HZ28" s="57"/>
      <c r="IA28" s="57"/>
      <c r="XEJ28" s="105"/>
      <c r="XEK28" s="105"/>
      <c r="XEL28" s="105"/>
      <c r="XEM28" s="105"/>
      <c r="XEN28" s="105"/>
      <c r="XEO28" s="105"/>
      <c r="XEP28" s="105"/>
      <c r="XEQ28" s="105"/>
      <c r="XER28" s="105"/>
      <c r="XES28" s="105"/>
      <c r="XET28" s="105"/>
      <c r="XEU28" s="105"/>
      <c r="XEV28" s="105"/>
      <c r="XEW28" s="105"/>
      <c r="XEX28" s="105"/>
      <c r="XEY28" s="105"/>
      <c r="XEZ28" s="105"/>
      <c r="XFA28" s="105"/>
      <c r="XFB28" s="105"/>
      <c r="XFC28" s="105"/>
      <c r="XFD28" s="105"/>
    </row>
    <row r="29" s="56" customFormat="1" hidden="1" customHeight="1" spans="1:235 16364:16384">
      <c r="A29" s="25"/>
      <c r="B29" s="26"/>
      <c r="C29" s="101"/>
      <c r="D29" s="101"/>
      <c r="E29" s="101"/>
      <c r="F29" s="89"/>
      <c r="G29" s="90"/>
      <c r="H29" s="103"/>
      <c r="I29" s="104"/>
      <c r="J29" s="94"/>
      <c r="K29" s="135"/>
      <c r="L29" s="94"/>
      <c r="M29" s="100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57"/>
      <c r="HJ29" s="57"/>
      <c r="HK29" s="57"/>
      <c r="HL29" s="57"/>
      <c r="HM29" s="57"/>
      <c r="HN29" s="57"/>
      <c r="HO29" s="57"/>
      <c r="HP29" s="57"/>
      <c r="HQ29" s="57"/>
      <c r="HR29" s="57"/>
      <c r="HS29" s="57"/>
      <c r="HT29" s="57"/>
      <c r="HU29" s="57"/>
      <c r="HV29" s="57"/>
      <c r="HW29" s="57"/>
      <c r="HX29" s="57"/>
      <c r="HY29" s="57"/>
      <c r="HZ29" s="57"/>
      <c r="IA29" s="57"/>
      <c r="XEJ29" s="105"/>
      <c r="XEK29" s="105"/>
      <c r="XEL29" s="105"/>
      <c r="XEM29" s="105"/>
      <c r="XEN29" s="105"/>
      <c r="XEO29" s="105"/>
      <c r="XEP29" s="105"/>
      <c r="XEQ29" s="105"/>
      <c r="XER29" s="105"/>
      <c r="XES29" s="105"/>
      <c r="XET29" s="105"/>
      <c r="XEU29" s="105"/>
      <c r="XEV29" s="105"/>
      <c r="XEW29" s="105"/>
      <c r="XEX29" s="105"/>
      <c r="XEY29" s="105"/>
      <c r="XEZ29" s="105"/>
      <c r="XFA29" s="105"/>
      <c r="XFB29" s="105"/>
      <c r="XFC29" s="105"/>
      <c r="XFD29" s="105"/>
    </row>
    <row r="30" s="56" customFormat="1" hidden="1" customHeight="1" spans="1:235 16364:16384">
      <c r="A30" s="25"/>
      <c r="B30" s="26"/>
      <c r="C30" s="101"/>
      <c r="D30" s="101"/>
      <c r="E30" s="101"/>
      <c r="F30" s="89"/>
      <c r="G30" s="90"/>
      <c r="H30" s="103"/>
      <c r="I30" s="104"/>
      <c r="J30" s="94"/>
      <c r="K30" s="135"/>
      <c r="L30" s="94"/>
      <c r="M30" s="100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57"/>
      <c r="HJ30" s="57"/>
      <c r="HK30" s="57"/>
      <c r="HL30" s="57"/>
      <c r="HM30" s="57"/>
      <c r="HN30" s="57"/>
      <c r="HO30" s="57"/>
      <c r="HP30" s="57"/>
      <c r="HQ30" s="57"/>
      <c r="HR30" s="57"/>
      <c r="HS30" s="57"/>
      <c r="HT30" s="57"/>
      <c r="HU30" s="57"/>
      <c r="HV30" s="57"/>
      <c r="HW30" s="57"/>
      <c r="HX30" s="57"/>
      <c r="HY30" s="57"/>
      <c r="HZ30" s="57"/>
      <c r="IA30" s="57"/>
      <c r="XEJ30" s="105"/>
      <c r="XEK30" s="105"/>
      <c r="XEL30" s="105"/>
      <c r="XEM30" s="105"/>
      <c r="XEN30" s="105"/>
      <c r="XEO30" s="105"/>
      <c r="XEP30" s="105"/>
      <c r="XEQ30" s="105"/>
      <c r="XER30" s="105"/>
      <c r="XES30" s="105"/>
      <c r="XET30" s="105"/>
      <c r="XEU30" s="105"/>
      <c r="XEV30" s="105"/>
      <c r="XEW30" s="105"/>
      <c r="XEX30" s="105"/>
      <c r="XEY30" s="105"/>
      <c r="XEZ30" s="105"/>
      <c r="XFA30" s="105"/>
      <c r="XFB30" s="105"/>
      <c r="XFC30" s="105"/>
      <c r="XFD30" s="105"/>
    </row>
    <row r="31" s="56" customFormat="1" hidden="1" customHeight="1" spans="1:235 16364:16384">
      <c r="A31" s="25"/>
      <c r="B31" s="26"/>
      <c r="C31" s="101"/>
      <c r="D31" s="101"/>
      <c r="E31" s="101"/>
      <c r="F31" s="89"/>
      <c r="G31" s="90"/>
      <c r="H31" s="103"/>
      <c r="I31" s="104"/>
      <c r="J31" s="94"/>
      <c r="K31" s="135"/>
      <c r="L31" s="94"/>
      <c r="M31" s="100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57"/>
      <c r="XEJ31" s="105"/>
      <c r="XEK31" s="105"/>
      <c r="XEL31" s="105"/>
      <c r="XEM31" s="105"/>
      <c r="XEN31" s="105"/>
      <c r="XEO31" s="105"/>
      <c r="XEP31" s="105"/>
      <c r="XEQ31" s="105"/>
      <c r="XER31" s="105"/>
      <c r="XES31" s="105"/>
      <c r="XET31" s="105"/>
      <c r="XEU31" s="105"/>
      <c r="XEV31" s="105"/>
      <c r="XEW31" s="105"/>
      <c r="XEX31" s="105"/>
      <c r="XEY31" s="105"/>
      <c r="XEZ31" s="105"/>
      <c r="XFA31" s="105"/>
      <c r="XFB31" s="105"/>
      <c r="XFC31" s="105"/>
      <c r="XFD31" s="105"/>
    </row>
    <row r="32" s="56" customFormat="1" hidden="1" customHeight="1" spans="1:235 16364:16384">
      <c r="A32" s="25"/>
      <c r="B32" s="26"/>
      <c r="C32" s="101"/>
      <c r="D32" s="101"/>
      <c r="E32" s="101"/>
      <c r="F32" s="89"/>
      <c r="G32" s="90"/>
      <c r="H32" s="103"/>
      <c r="I32" s="104"/>
      <c r="J32" s="94"/>
      <c r="K32" s="135"/>
      <c r="L32" s="94"/>
      <c r="M32" s="100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XEJ32" s="105"/>
      <c r="XEK32" s="105"/>
      <c r="XEL32" s="105"/>
      <c r="XEM32" s="105"/>
      <c r="XEN32" s="105"/>
      <c r="XEO32" s="105"/>
      <c r="XEP32" s="105"/>
      <c r="XEQ32" s="105"/>
      <c r="XER32" s="105"/>
      <c r="XES32" s="105"/>
      <c r="XET32" s="105"/>
      <c r="XEU32" s="105"/>
      <c r="XEV32" s="105"/>
      <c r="XEW32" s="105"/>
      <c r="XEX32" s="105"/>
      <c r="XEY32" s="105"/>
      <c r="XEZ32" s="105"/>
      <c r="XFA32" s="105"/>
      <c r="XFB32" s="105"/>
      <c r="XFC32" s="105"/>
      <c r="XFD32" s="105"/>
    </row>
    <row r="33" s="56" customFormat="1" hidden="1" customHeight="1" spans="1:235 16364:16384">
      <c r="A33" s="25"/>
      <c r="B33" s="26"/>
      <c r="C33" s="101"/>
      <c r="D33" s="101"/>
      <c r="E33" s="25"/>
      <c r="F33" s="89"/>
      <c r="G33" s="90"/>
      <c r="H33" s="103"/>
      <c r="I33" s="104"/>
      <c r="J33" s="94"/>
      <c r="K33" s="135"/>
      <c r="L33" s="94"/>
      <c r="M33" s="100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XEJ33" s="105"/>
      <c r="XEK33" s="105"/>
      <c r="XEL33" s="105"/>
      <c r="XEM33" s="105"/>
      <c r="XEN33" s="105"/>
      <c r="XEO33" s="105"/>
      <c r="XEP33" s="105"/>
      <c r="XEQ33" s="105"/>
      <c r="XER33" s="105"/>
      <c r="XES33" s="105"/>
      <c r="XET33" s="105"/>
      <c r="XEU33" s="105"/>
      <c r="XEV33" s="105"/>
      <c r="XEW33" s="105"/>
      <c r="XEX33" s="105"/>
      <c r="XEY33" s="105"/>
      <c r="XEZ33" s="105"/>
      <c r="XFA33" s="105"/>
      <c r="XFB33" s="105"/>
      <c r="XFC33" s="105"/>
      <c r="XFD33" s="105"/>
    </row>
    <row r="34" s="56" customFormat="1" hidden="1" customHeight="1" spans="1:235 16364:16384">
      <c r="A34" s="25"/>
      <c r="B34" s="26"/>
      <c r="C34" s="101"/>
      <c r="D34" s="101"/>
      <c r="E34" s="25"/>
      <c r="F34" s="89"/>
      <c r="G34" s="90"/>
      <c r="H34" s="103"/>
      <c r="I34" s="104"/>
      <c r="J34" s="94"/>
      <c r="K34" s="135"/>
      <c r="L34" s="94"/>
      <c r="M34" s="100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7"/>
      <c r="HX34" s="57"/>
      <c r="HY34" s="57"/>
      <c r="HZ34" s="57"/>
      <c r="IA34" s="57"/>
      <c r="XEJ34" s="105"/>
      <c r="XEK34" s="105"/>
      <c r="XEL34" s="105"/>
      <c r="XEM34" s="105"/>
      <c r="XEN34" s="105"/>
      <c r="XEO34" s="105"/>
      <c r="XEP34" s="105"/>
      <c r="XEQ34" s="105"/>
      <c r="XER34" s="105"/>
      <c r="XES34" s="105"/>
      <c r="XET34" s="105"/>
      <c r="XEU34" s="105"/>
      <c r="XEV34" s="105"/>
      <c r="XEW34" s="105"/>
      <c r="XEX34" s="105"/>
      <c r="XEY34" s="105"/>
      <c r="XEZ34" s="105"/>
      <c r="XFA34" s="105"/>
      <c r="XFB34" s="105"/>
      <c r="XFC34" s="105"/>
      <c r="XFD34" s="105"/>
    </row>
    <row r="35" s="56" customFormat="1" hidden="1" customHeight="1" spans="1:235 16364:16384">
      <c r="A35" s="25"/>
      <c r="B35" s="26"/>
      <c r="C35" s="101"/>
      <c r="D35" s="101"/>
      <c r="E35" s="25"/>
      <c r="F35" s="89"/>
      <c r="G35" s="90"/>
      <c r="H35" s="103"/>
      <c r="I35" s="104"/>
      <c r="J35" s="94"/>
      <c r="K35" s="135"/>
      <c r="L35" s="94"/>
      <c r="M35" s="100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XEJ35" s="105"/>
      <c r="XEK35" s="105"/>
      <c r="XEL35" s="105"/>
      <c r="XEM35" s="105"/>
      <c r="XEN35" s="105"/>
      <c r="XEO35" s="105"/>
      <c r="XEP35" s="105"/>
      <c r="XEQ35" s="105"/>
      <c r="XER35" s="105"/>
      <c r="XES35" s="105"/>
      <c r="XET35" s="105"/>
      <c r="XEU35" s="105"/>
      <c r="XEV35" s="105"/>
      <c r="XEW35" s="105"/>
      <c r="XEX35" s="105"/>
      <c r="XEY35" s="105"/>
      <c r="XEZ35" s="105"/>
      <c r="XFA35" s="105"/>
      <c r="XFB35" s="105"/>
      <c r="XFC35" s="105"/>
      <c r="XFD35" s="105"/>
    </row>
    <row r="36" s="56" customFormat="1" customHeight="1" spans="1:235 16364:16384">
      <c r="A36" s="25"/>
      <c r="B36" s="26"/>
      <c r="C36" s="101"/>
      <c r="D36" s="101"/>
      <c r="E36" s="25"/>
      <c r="F36" s="89"/>
      <c r="G36" s="90"/>
      <c r="H36" s="103"/>
      <c r="I36" s="104"/>
      <c r="J36" s="94"/>
      <c r="K36" s="135"/>
      <c r="L36" s="94"/>
      <c r="M36" s="100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7"/>
      <c r="HX36" s="57"/>
      <c r="HY36" s="57"/>
      <c r="HZ36" s="57"/>
      <c r="IA36" s="57"/>
      <c r="XEJ36" s="105"/>
      <c r="XEK36" s="105"/>
      <c r="XEL36" s="105"/>
      <c r="XEM36" s="105"/>
      <c r="XEN36" s="105"/>
      <c r="XEO36" s="105"/>
      <c r="XEP36" s="105"/>
      <c r="XEQ36" s="105"/>
      <c r="XER36" s="105"/>
      <c r="XES36" s="105"/>
      <c r="XET36" s="105"/>
      <c r="XEU36" s="105"/>
      <c r="XEV36" s="105"/>
      <c r="XEW36" s="105"/>
      <c r="XEX36" s="105"/>
      <c r="XEY36" s="105"/>
      <c r="XEZ36" s="105"/>
      <c r="XFA36" s="105"/>
      <c r="XFB36" s="105"/>
      <c r="XFC36" s="105"/>
      <c r="XFD36" s="105"/>
    </row>
    <row r="37" s="56" customFormat="1" customHeight="1" spans="1:235 16364:16384">
      <c r="A37" s="25"/>
      <c r="B37" s="26"/>
      <c r="C37" s="101"/>
      <c r="D37" s="101"/>
      <c r="E37" s="25"/>
      <c r="F37" s="89"/>
      <c r="G37" s="90"/>
      <c r="H37" s="103"/>
      <c r="I37" s="104"/>
      <c r="J37" s="94"/>
      <c r="K37" s="135"/>
      <c r="L37" s="94"/>
      <c r="M37" s="100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  <c r="HV37" s="57"/>
      <c r="HW37" s="57"/>
      <c r="HX37" s="57"/>
      <c r="HY37" s="57"/>
      <c r="HZ37" s="57"/>
      <c r="IA37" s="57"/>
      <c r="XEJ37" s="105"/>
      <c r="XEK37" s="105"/>
      <c r="XEL37" s="105"/>
      <c r="XEM37" s="105"/>
      <c r="XEN37" s="105"/>
      <c r="XEO37" s="105"/>
      <c r="XEP37" s="105"/>
      <c r="XEQ37" s="105"/>
      <c r="XER37" s="105"/>
      <c r="XES37" s="105"/>
      <c r="XET37" s="105"/>
      <c r="XEU37" s="105"/>
      <c r="XEV37" s="105"/>
      <c r="XEW37" s="105"/>
      <c r="XEX37" s="105"/>
      <c r="XEY37" s="105"/>
      <c r="XEZ37" s="105"/>
      <c r="XFA37" s="105"/>
      <c r="XFB37" s="105"/>
      <c r="XFC37" s="105"/>
      <c r="XFD37" s="105"/>
    </row>
    <row r="38" s="56" customFormat="1" customHeight="1" spans="1:235 16364:16384">
      <c r="A38" s="25"/>
      <c r="B38" s="26"/>
      <c r="C38" s="25"/>
      <c r="D38" s="25"/>
      <c r="E38" s="25"/>
      <c r="F38" s="107"/>
      <c r="G38" s="108"/>
      <c r="H38" s="110"/>
      <c r="I38" s="111"/>
      <c r="J38" s="110"/>
      <c r="K38" s="135"/>
      <c r="L38" s="94"/>
      <c r="M38" s="106"/>
      <c r="N38" s="57"/>
      <c r="O38" s="112"/>
      <c r="P38" s="112"/>
      <c r="Q38" s="112"/>
      <c r="R38" s="112"/>
      <c r="S38" s="112"/>
      <c r="T38" s="112"/>
      <c r="U38" s="112"/>
      <c r="V38" s="112"/>
      <c r="W38" s="99"/>
      <c r="X38" s="113"/>
      <c r="Y38" s="112"/>
      <c r="Z38" s="113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12"/>
      <c r="CH38" s="112"/>
      <c r="CI38" s="112"/>
      <c r="CJ38" s="112"/>
      <c r="CK38" s="112"/>
      <c r="CL38" s="112"/>
      <c r="CM38" s="112"/>
      <c r="CN38" s="112"/>
      <c r="CO38" s="112"/>
      <c r="CP38" s="112"/>
      <c r="CQ38" s="112"/>
      <c r="CR38" s="112"/>
      <c r="CS38" s="112"/>
      <c r="CT38" s="112"/>
      <c r="CU38" s="112"/>
      <c r="CV38" s="112"/>
      <c r="CW38" s="112"/>
      <c r="CX38" s="112"/>
      <c r="CY38" s="112"/>
      <c r="CZ38" s="112"/>
      <c r="DA38" s="112"/>
      <c r="DB38" s="112"/>
      <c r="DC38" s="112"/>
      <c r="DD38" s="112"/>
      <c r="DE38" s="112"/>
      <c r="DF38" s="112"/>
      <c r="DG38" s="112"/>
      <c r="DH38" s="112"/>
      <c r="DI38" s="112"/>
      <c r="DJ38" s="112"/>
      <c r="DK38" s="112"/>
      <c r="DL38" s="112"/>
      <c r="DM38" s="112"/>
      <c r="DN38" s="112"/>
      <c r="DO38" s="112"/>
      <c r="DP38" s="112"/>
      <c r="DQ38" s="112"/>
      <c r="DR38" s="112"/>
      <c r="DS38" s="112"/>
      <c r="DT38" s="112"/>
      <c r="DU38" s="112"/>
      <c r="DV38" s="112"/>
      <c r="DW38" s="112"/>
      <c r="DX38" s="112"/>
      <c r="DY38" s="112"/>
      <c r="DZ38" s="112"/>
      <c r="EA38" s="112"/>
      <c r="EB38" s="112"/>
      <c r="EC38" s="112"/>
      <c r="ED38" s="112"/>
      <c r="EE38" s="112"/>
      <c r="EF38" s="112"/>
      <c r="EG38" s="112"/>
      <c r="EH38" s="112"/>
      <c r="EI38" s="112"/>
      <c r="EJ38" s="112"/>
      <c r="EK38" s="112"/>
      <c r="EL38" s="112"/>
      <c r="EM38" s="112"/>
      <c r="EN38" s="112"/>
      <c r="EO38" s="112"/>
      <c r="EP38" s="112"/>
      <c r="EQ38" s="112"/>
      <c r="ER38" s="112"/>
      <c r="ES38" s="112"/>
      <c r="ET38" s="112"/>
      <c r="EU38" s="112"/>
      <c r="EV38" s="112"/>
      <c r="EW38" s="112"/>
      <c r="EX38" s="112"/>
      <c r="EY38" s="112"/>
      <c r="EZ38" s="112"/>
      <c r="FA38" s="112"/>
      <c r="FB38" s="112"/>
      <c r="FC38" s="112"/>
      <c r="FD38" s="112"/>
      <c r="FE38" s="112"/>
      <c r="FF38" s="112"/>
      <c r="FG38" s="112"/>
      <c r="FH38" s="112"/>
      <c r="FI38" s="112"/>
      <c r="FJ38" s="112"/>
      <c r="FK38" s="112"/>
      <c r="FL38" s="112"/>
      <c r="FM38" s="112"/>
      <c r="FN38" s="112"/>
      <c r="FO38" s="112"/>
      <c r="FP38" s="112"/>
      <c r="FQ38" s="112"/>
      <c r="FR38" s="112"/>
      <c r="FS38" s="112"/>
      <c r="FT38" s="112"/>
      <c r="FU38" s="112"/>
      <c r="FV38" s="112"/>
      <c r="FW38" s="112"/>
      <c r="FX38" s="112"/>
      <c r="FY38" s="112"/>
      <c r="FZ38" s="112"/>
      <c r="GA38" s="112"/>
      <c r="GB38" s="112"/>
      <c r="GC38" s="112"/>
      <c r="GD38" s="112"/>
      <c r="GE38" s="112"/>
      <c r="GF38" s="112"/>
      <c r="GG38" s="112"/>
      <c r="GH38" s="112"/>
      <c r="GI38" s="112"/>
      <c r="GJ38" s="112"/>
      <c r="GK38" s="112"/>
      <c r="GL38" s="112"/>
      <c r="GM38" s="112"/>
      <c r="GN38" s="112"/>
      <c r="GO38" s="112"/>
      <c r="GP38" s="112"/>
      <c r="GQ38" s="112"/>
      <c r="GR38" s="112"/>
      <c r="GS38" s="112"/>
      <c r="GT38" s="112"/>
      <c r="GU38" s="112"/>
      <c r="GV38" s="112"/>
      <c r="GW38" s="112"/>
      <c r="GX38" s="112"/>
      <c r="GY38" s="112"/>
      <c r="GZ38" s="112"/>
      <c r="HA38" s="112"/>
      <c r="HB38" s="112"/>
      <c r="HC38" s="112"/>
      <c r="HD38" s="112"/>
      <c r="HE38" s="112"/>
      <c r="HF38" s="112"/>
      <c r="HG38" s="112"/>
      <c r="HH38" s="112"/>
      <c r="HI38" s="112"/>
      <c r="HJ38" s="112"/>
      <c r="HK38" s="112"/>
      <c r="HL38" s="112"/>
      <c r="HM38" s="112"/>
      <c r="HN38" s="112"/>
      <c r="HO38" s="112"/>
      <c r="HP38" s="112"/>
      <c r="HQ38" s="112"/>
      <c r="HR38" s="112"/>
      <c r="HS38" s="112"/>
      <c r="HT38" s="112"/>
      <c r="HU38" s="112"/>
      <c r="HV38" s="112"/>
      <c r="HW38" s="112"/>
      <c r="HX38" s="112"/>
      <c r="HY38" s="112"/>
      <c r="HZ38" s="112"/>
      <c r="IA38" s="112"/>
      <c r="XEJ38" s="105"/>
      <c r="XEK38" s="105"/>
      <c r="XEL38" s="105"/>
      <c r="XEM38" s="105"/>
      <c r="XEN38" s="105"/>
      <c r="XEO38" s="105"/>
      <c r="XEP38" s="105"/>
      <c r="XEQ38" s="105"/>
      <c r="XER38" s="105"/>
      <c r="XES38" s="105"/>
      <c r="XET38" s="105"/>
      <c r="XEU38" s="105"/>
      <c r="XEV38" s="105"/>
      <c r="XEW38" s="105"/>
      <c r="XEX38" s="105"/>
      <c r="XEY38" s="105"/>
      <c r="XEZ38" s="105"/>
      <c r="XFA38" s="105"/>
      <c r="XFB38" s="105"/>
      <c r="XFC38" s="105"/>
      <c r="XFD38" s="105"/>
    </row>
    <row r="39" s="56" customFormat="1" customHeight="1" spans="1:235 16364:16384">
      <c r="A39" s="25"/>
      <c r="B39" s="114"/>
      <c r="C39" s="25"/>
      <c r="D39" s="25"/>
      <c r="E39" s="25"/>
      <c r="F39" s="107"/>
      <c r="G39" s="108"/>
      <c r="H39" s="110"/>
      <c r="I39" s="111"/>
      <c r="J39" s="110"/>
      <c r="K39" s="135"/>
      <c r="L39" s="94"/>
      <c r="M39" s="106"/>
      <c r="N39" s="57"/>
      <c r="O39" s="112"/>
      <c r="P39" s="112"/>
      <c r="Q39" s="112"/>
      <c r="R39" s="112"/>
      <c r="S39" s="112"/>
      <c r="T39" s="112"/>
      <c r="U39" s="112"/>
      <c r="V39" s="112"/>
      <c r="W39" s="99"/>
      <c r="X39" s="113"/>
      <c r="Y39" s="112"/>
      <c r="Z39" s="113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12"/>
      <c r="CM39" s="112"/>
      <c r="CN39" s="112"/>
      <c r="CO39" s="112"/>
      <c r="CP39" s="112"/>
      <c r="CQ39" s="112"/>
      <c r="CR39" s="112"/>
      <c r="CS39" s="112"/>
      <c r="CT39" s="112"/>
      <c r="CU39" s="112"/>
      <c r="CV39" s="112"/>
      <c r="CW39" s="112"/>
      <c r="CX39" s="112"/>
      <c r="CY39" s="112"/>
      <c r="CZ39" s="112"/>
      <c r="DA39" s="112"/>
      <c r="DB39" s="112"/>
      <c r="DC39" s="112"/>
      <c r="DD39" s="112"/>
      <c r="DE39" s="112"/>
      <c r="DF39" s="112"/>
      <c r="DG39" s="112"/>
      <c r="DH39" s="112"/>
      <c r="DI39" s="112"/>
      <c r="DJ39" s="112"/>
      <c r="DK39" s="112"/>
      <c r="DL39" s="112"/>
      <c r="DM39" s="112"/>
      <c r="DN39" s="112"/>
      <c r="DO39" s="112"/>
      <c r="DP39" s="112"/>
      <c r="DQ39" s="112"/>
      <c r="DR39" s="112"/>
      <c r="DS39" s="112"/>
      <c r="DT39" s="112"/>
      <c r="DU39" s="112"/>
      <c r="DV39" s="112"/>
      <c r="DW39" s="112"/>
      <c r="DX39" s="112"/>
      <c r="DY39" s="112"/>
      <c r="DZ39" s="112"/>
      <c r="EA39" s="112"/>
      <c r="EB39" s="112"/>
      <c r="EC39" s="112"/>
      <c r="ED39" s="112"/>
      <c r="EE39" s="112"/>
      <c r="EF39" s="112"/>
      <c r="EG39" s="112"/>
      <c r="EH39" s="112"/>
      <c r="EI39" s="112"/>
      <c r="EJ39" s="112"/>
      <c r="EK39" s="112"/>
      <c r="EL39" s="112"/>
      <c r="EM39" s="112"/>
      <c r="EN39" s="112"/>
      <c r="EO39" s="112"/>
      <c r="EP39" s="112"/>
      <c r="EQ39" s="112"/>
      <c r="ER39" s="112"/>
      <c r="ES39" s="112"/>
      <c r="ET39" s="112"/>
      <c r="EU39" s="112"/>
      <c r="EV39" s="112"/>
      <c r="EW39" s="112"/>
      <c r="EX39" s="112"/>
      <c r="EY39" s="112"/>
      <c r="EZ39" s="112"/>
      <c r="FA39" s="112"/>
      <c r="FB39" s="112"/>
      <c r="FC39" s="112"/>
      <c r="FD39" s="112"/>
      <c r="FE39" s="112"/>
      <c r="FF39" s="112"/>
      <c r="FG39" s="112"/>
      <c r="FH39" s="112"/>
      <c r="FI39" s="112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2"/>
      <c r="FU39" s="112"/>
      <c r="FV39" s="112"/>
      <c r="FW39" s="112"/>
      <c r="FX39" s="112"/>
      <c r="FY39" s="112"/>
      <c r="FZ39" s="112"/>
      <c r="GA39" s="112"/>
      <c r="GB39" s="112"/>
      <c r="GC39" s="112"/>
      <c r="GD39" s="112"/>
      <c r="GE39" s="112"/>
      <c r="GF39" s="112"/>
      <c r="GG39" s="112"/>
      <c r="GH39" s="112"/>
      <c r="GI39" s="112"/>
      <c r="GJ39" s="112"/>
      <c r="GK39" s="112"/>
      <c r="GL39" s="112"/>
      <c r="GM39" s="112"/>
      <c r="GN39" s="112"/>
      <c r="GO39" s="112"/>
      <c r="GP39" s="112"/>
      <c r="GQ39" s="112"/>
      <c r="GR39" s="112"/>
      <c r="GS39" s="112"/>
      <c r="GT39" s="112"/>
      <c r="GU39" s="112"/>
      <c r="GV39" s="112"/>
      <c r="GW39" s="112"/>
      <c r="GX39" s="112"/>
      <c r="GY39" s="112"/>
      <c r="GZ39" s="112"/>
      <c r="HA39" s="112"/>
      <c r="HB39" s="112"/>
      <c r="HC39" s="112"/>
      <c r="HD39" s="112"/>
      <c r="HE39" s="112"/>
      <c r="HF39" s="112"/>
      <c r="HG39" s="112"/>
      <c r="HH39" s="112"/>
      <c r="HI39" s="112"/>
      <c r="HJ39" s="112"/>
      <c r="HK39" s="112"/>
      <c r="HL39" s="112"/>
      <c r="HM39" s="112"/>
      <c r="HN39" s="112"/>
      <c r="HO39" s="112"/>
      <c r="HP39" s="112"/>
      <c r="HQ39" s="112"/>
      <c r="HR39" s="112"/>
      <c r="HS39" s="112"/>
      <c r="HT39" s="112"/>
      <c r="HU39" s="112"/>
      <c r="HV39" s="112"/>
      <c r="HW39" s="112"/>
      <c r="HX39" s="112"/>
      <c r="HY39" s="112"/>
      <c r="HZ39" s="112"/>
      <c r="IA39" s="112"/>
      <c r="XEJ39" s="105"/>
      <c r="XEK39" s="105"/>
      <c r="XEL39" s="105"/>
      <c r="XEM39" s="105"/>
      <c r="XEN39" s="105"/>
      <c r="XEO39" s="105"/>
      <c r="XEP39" s="105"/>
      <c r="XEQ39" s="105"/>
      <c r="XER39" s="105"/>
      <c r="XES39" s="105"/>
      <c r="XET39" s="105"/>
      <c r="XEU39" s="105"/>
      <c r="XEV39" s="105"/>
      <c r="XEW39" s="105"/>
      <c r="XEX39" s="105"/>
      <c r="XEY39" s="105"/>
      <c r="XEZ39" s="105"/>
      <c r="XFA39" s="105"/>
      <c r="XFB39" s="105"/>
      <c r="XFC39" s="105"/>
      <c r="XFD39" s="105"/>
    </row>
    <row r="40" s="56" customFormat="1" customHeight="1" spans="1:235 16364:16384">
      <c r="A40" s="25"/>
      <c r="B40" s="114"/>
      <c r="C40" s="106"/>
      <c r="D40" s="106"/>
      <c r="E40" s="25"/>
      <c r="F40" s="107"/>
      <c r="G40" s="108"/>
      <c r="H40" s="110"/>
      <c r="I40" s="111"/>
      <c r="J40" s="110"/>
      <c r="K40" s="135"/>
      <c r="L40" s="94"/>
      <c r="M40" s="106"/>
      <c r="N40" s="57"/>
      <c r="O40" s="112"/>
      <c r="P40" s="112"/>
      <c r="Q40" s="112"/>
      <c r="R40" s="112"/>
      <c r="S40" s="112"/>
      <c r="T40" s="112"/>
      <c r="U40" s="112"/>
      <c r="V40" s="112"/>
      <c r="W40" s="99"/>
      <c r="X40" s="113"/>
      <c r="Y40" s="112"/>
      <c r="Z40" s="113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V40" s="112"/>
      <c r="BW40" s="112"/>
      <c r="BX40" s="112"/>
      <c r="BY40" s="112"/>
      <c r="BZ40" s="112"/>
      <c r="CA40" s="112"/>
      <c r="CB40" s="112"/>
      <c r="CC40" s="112"/>
      <c r="CD40" s="112"/>
      <c r="CE40" s="112"/>
      <c r="CF40" s="112"/>
      <c r="CG40" s="112"/>
      <c r="CH40" s="112"/>
      <c r="CI40" s="112"/>
      <c r="CJ40" s="112"/>
      <c r="CK40" s="112"/>
      <c r="CL40" s="112"/>
      <c r="CM40" s="112"/>
      <c r="CN40" s="112"/>
      <c r="CO40" s="112"/>
      <c r="CP40" s="112"/>
      <c r="CQ40" s="112"/>
      <c r="CR40" s="112"/>
      <c r="CS40" s="112"/>
      <c r="CT40" s="112"/>
      <c r="CU40" s="112"/>
      <c r="CV40" s="112"/>
      <c r="CW40" s="112"/>
      <c r="CX40" s="112"/>
      <c r="CY40" s="112"/>
      <c r="CZ40" s="112"/>
      <c r="DA40" s="112"/>
      <c r="DB40" s="112"/>
      <c r="DC40" s="112"/>
      <c r="DD40" s="112"/>
      <c r="DE40" s="112"/>
      <c r="DF40" s="112"/>
      <c r="DG40" s="112"/>
      <c r="DH40" s="112"/>
      <c r="DI40" s="112"/>
      <c r="DJ40" s="112"/>
      <c r="DK40" s="112"/>
      <c r="DL40" s="112"/>
      <c r="DM40" s="112"/>
      <c r="DN40" s="112"/>
      <c r="DO40" s="112"/>
      <c r="DP40" s="112"/>
      <c r="DQ40" s="112"/>
      <c r="DR40" s="112"/>
      <c r="DS40" s="112"/>
      <c r="DT40" s="112"/>
      <c r="DU40" s="112"/>
      <c r="DV40" s="112"/>
      <c r="DW40" s="112"/>
      <c r="DX40" s="112"/>
      <c r="DY40" s="112"/>
      <c r="DZ40" s="112"/>
      <c r="EA40" s="112"/>
      <c r="EB40" s="112"/>
      <c r="EC40" s="112"/>
      <c r="ED40" s="112"/>
      <c r="EE40" s="112"/>
      <c r="EF40" s="112"/>
      <c r="EG40" s="112"/>
      <c r="EH40" s="112"/>
      <c r="EI40" s="112"/>
      <c r="EJ40" s="112"/>
      <c r="EK40" s="112"/>
      <c r="EL40" s="112"/>
      <c r="EM40" s="112"/>
      <c r="EN40" s="112"/>
      <c r="EO40" s="112"/>
      <c r="EP40" s="112"/>
      <c r="EQ40" s="112"/>
      <c r="ER40" s="112"/>
      <c r="ES40" s="112"/>
      <c r="ET40" s="112"/>
      <c r="EU40" s="112"/>
      <c r="EV40" s="112"/>
      <c r="EW40" s="112"/>
      <c r="EX40" s="112"/>
      <c r="EY40" s="112"/>
      <c r="EZ40" s="112"/>
      <c r="FA40" s="112"/>
      <c r="FB40" s="112"/>
      <c r="FC40" s="112"/>
      <c r="FD40" s="112"/>
      <c r="FE40" s="112"/>
      <c r="FF40" s="112"/>
      <c r="FG40" s="112"/>
      <c r="FH40" s="112"/>
      <c r="FI40" s="112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2"/>
      <c r="FU40" s="112"/>
      <c r="FV40" s="112"/>
      <c r="FW40" s="112"/>
      <c r="FX40" s="112"/>
      <c r="FY40" s="112"/>
      <c r="FZ40" s="112"/>
      <c r="GA40" s="112"/>
      <c r="GB40" s="112"/>
      <c r="GC40" s="112"/>
      <c r="GD40" s="112"/>
      <c r="GE40" s="112"/>
      <c r="GF40" s="112"/>
      <c r="GG40" s="112"/>
      <c r="GH40" s="112"/>
      <c r="GI40" s="112"/>
      <c r="GJ40" s="112"/>
      <c r="GK40" s="112"/>
      <c r="GL40" s="112"/>
      <c r="GM40" s="112"/>
      <c r="GN40" s="112"/>
      <c r="GO40" s="112"/>
      <c r="GP40" s="112"/>
      <c r="GQ40" s="112"/>
      <c r="GR40" s="112"/>
      <c r="GS40" s="112"/>
      <c r="GT40" s="112"/>
      <c r="GU40" s="112"/>
      <c r="GV40" s="112"/>
      <c r="GW40" s="112"/>
      <c r="GX40" s="112"/>
      <c r="GY40" s="112"/>
      <c r="GZ40" s="112"/>
      <c r="HA40" s="112"/>
      <c r="HB40" s="112"/>
      <c r="HC40" s="112"/>
      <c r="HD40" s="112"/>
      <c r="HE40" s="112"/>
      <c r="HF40" s="112"/>
      <c r="HG40" s="112"/>
      <c r="HH40" s="112"/>
      <c r="HI40" s="112"/>
      <c r="HJ40" s="112"/>
      <c r="HK40" s="112"/>
      <c r="HL40" s="112"/>
      <c r="HM40" s="112"/>
      <c r="HN40" s="112"/>
      <c r="HO40" s="112"/>
      <c r="HP40" s="112"/>
      <c r="HQ40" s="112"/>
      <c r="HR40" s="112"/>
      <c r="HS40" s="112"/>
      <c r="HT40" s="112"/>
      <c r="HU40" s="112"/>
      <c r="HV40" s="112"/>
      <c r="HW40" s="112"/>
      <c r="HX40" s="112"/>
      <c r="HY40" s="112"/>
      <c r="HZ40" s="112"/>
      <c r="IA40" s="112"/>
      <c r="XEJ40" s="105"/>
      <c r="XEK40" s="105"/>
      <c r="XEL40" s="105"/>
      <c r="XEM40" s="105"/>
      <c r="XEN40" s="105"/>
      <c r="XEO40" s="105"/>
      <c r="XEP40" s="105"/>
      <c r="XEQ40" s="105"/>
      <c r="XER40" s="105"/>
      <c r="XES40" s="105"/>
      <c r="XET40" s="105"/>
      <c r="XEU40" s="105"/>
      <c r="XEV40" s="105"/>
      <c r="XEW40" s="105"/>
      <c r="XEX40" s="105"/>
      <c r="XEY40" s="105"/>
      <c r="XEZ40" s="105"/>
      <c r="XFA40" s="105"/>
      <c r="XFB40" s="105"/>
      <c r="XFC40" s="105"/>
      <c r="XFD40" s="105"/>
    </row>
    <row r="41" s="56" customFormat="1" hidden="1" customHeight="1" spans="1:235 16364:16384">
      <c r="A41" s="25"/>
      <c r="B41" s="114"/>
      <c r="C41" s="25"/>
      <c r="D41" s="25"/>
      <c r="E41" s="25"/>
      <c r="F41" s="107"/>
      <c r="G41" s="108"/>
      <c r="H41" s="110"/>
      <c r="I41" s="111"/>
      <c r="J41" s="94"/>
      <c r="K41" s="138"/>
      <c r="L41" s="94"/>
      <c r="M41" s="106"/>
      <c r="N41" s="57"/>
      <c r="O41" s="112"/>
      <c r="P41" s="112"/>
      <c r="Q41" s="112"/>
      <c r="R41" s="112"/>
      <c r="S41" s="112"/>
      <c r="T41" s="112"/>
      <c r="U41" s="112"/>
      <c r="V41" s="112"/>
      <c r="W41" s="99"/>
      <c r="X41" s="113"/>
      <c r="Y41" s="112"/>
      <c r="Z41" s="113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2"/>
      <c r="BS41" s="112"/>
      <c r="BT41" s="112"/>
      <c r="BU41" s="112"/>
      <c r="BV41" s="112"/>
      <c r="BW41" s="112"/>
      <c r="BX41" s="112"/>
      <c r="BY41" s="112"/>
      <c r="BZ41" s="112"/>
      <c r="CA41" s="112"/>
      <c r="CB41" s="112"/>
      <c r="CC41" s="112"/>
      <c r="CD41" s="112"/>
      <c r="CE41" s="112"/>
      <c r="CF41" s="112"/>
      <c r="CG41" s="112"/>
      <c r="CH41" s="112"/>
      <c r="CI41" s="112"/>
      <c r="CJ41" s="112"/>
      <c r="CK41" s="112"/>
      <c r="CL41" s="112"/>
      <c r="CM41" s="112"/>
      <c r="CN41" s="112"/>
      <c r="CO41" s="112"/>
      <c r="CP41" s="112"/>
      <c r="CQ41" s="112"/>
      <c r="CR41" s="112"/>
      <c r="CS41" s="112"/>
      <c r="CT41" s="112"/>
      <c r="CU41" s="112"/>
      <c r="CV41" s="112"/>
      <c r="CW41" s="112"/>
      <c r="CX41" s="112"/>
      <c r="CY41" s="112"/>
      <c r="CZ41" s="112"/>
      <c r="DA41" s="112"/>
      <c r="DB41" s="112"/>
      <c r="DC41" s="112"/>
      <c r="DD41" s="112"/>
      <c r="DE41" s="112"/>
      <c r="DF41" s="112"/>
      <c r="DG41" s="112"/>
      <c r="DH41" s="112"/>
      <c r="DI41" s="112"/>
      <c r="DJ41" s="112"/>
      <c r="DK41" s="112"/>
      <c r="DL41" s="112"/>
      <c r="DM41" s="112"/>
      <c r="DN41" s="112"/>
      <c r="DO41" s="112"/>
      <c r="DP41" s="112"/>
      <c r="DQ41" s="112"/>
      <c r="DR41" s="112"/>
      <c r="DS41" s="112"/>
      <c r="DT41" s="112"/>
      <c r="DU41" s="112"/>
      <c r="DV41" s="112"/>
      <c r="DW41" s="112"/>
      <c r="DX41" s="112"/>
      <c r="DY41" s="112"/>
      <c r="DZ41" s="112"/>
      <c r="EA41" s="112"/>
      <c r="EB41" s="112"/>
      <c r="EC41" s="112"/>
      <c r="ED41" s="112"/>
      <c r="EE41" s="112"/>
      <c r="EF41" s="112"/>
      <c r="EG41" s="112"/>
      <c r="EH41" s="112"/>
      <c r="EI41" s="112"/>
      <c r="EJ41" s="112"/>
      <c r="EK41" s="112"/>
      <c r="EL41" s="112"/>
      <c r="EM41" s="112"/>
      <c r="EN41" s="112"/>
      <c r="EO41" s="112"/>
      <c r="EP41" s="112"/>
      <c r="EQ41" s="112"/>
      <c r="ER41" s="112"/>
      <c r="ES41" s="112"/>
      <c r="ET41" s="112"/>
      <c r="EU41" s="112"/>
      <c r="EV41" s="112"/>
      <c r="EW41" s="112"/>
      <c r="EX41" s="112"/>
      <c r="EY41" s="112"/>
      <c r="EZ41" s="112"/>
      <c r="FA41" s="112"/>
      <c r="FB41" s="112"/>
      <c r="FC41" s="112"/>
      <c r="FD41" s="112"/>
      <c r="FE41" s="112"/>
      <c r="FF41" s="112"/>
      <c r="FG41" s="112"/>
      <c r="FH41" s="112"/>
      <c r="FI41" s="112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  <c r="GK41" s="112"/>
      <c r="GL41" s="112"/>
      <c r="GM41" s="112"/>
      <c r="GN41" s="112"/>
      <c r="GO41" s="112"/>
      <c r="GP41" s="112"/>
      <c r="GQ41" s="112"/>
      <c r="GR41" s="112"/>
      <c r="GS41" s="112"/>
      <c r="GT41" s="112"/>
      <c r="GU41" s="112"/>
      <c r="GV41" s="112"/>
      <c r="GW41" s="112"/>
      <c r="GX41" s="112"/>
      <c r="GY41" s="112"/>
      <c r="GZ41" s="112"/>
      <c r="HA41" s="112"/>
      <c r="HB41" s="112"/>
      <c r="HC41" s="112"/>
      <c r="HD41" s="112"/>
      <c r="HE41" s="112"/>
      <c r="HF41" s="112"/>
      <c r="HG41" s="112"/>
      <c r="HH41" s="112"/>
      <c r="HI41" s="112"/>
      <c r="HJ41" s="112"/>
      <c r="HK41" s="112"/>
      <c r="HL41" s="112"/>
      <c r="HM41" s="112"/>
      <c r="HN41" s="112"/>
      <c r="HO41" s="112"/>
      <c r="HP41" s="112"/>
      <c r="HQ41" s="112"/>
      <c r="HR41" s="112"/>
      <c r="HS41" s="112"/>
      <c r="HT41" s="112"/>
      <c r="HU41" s="112"/>
      <c r="HV41" s="112"/>
      <c r="HW41" s="112"/>
      <c r="HX41" s="112"/>
      <c r="HY41" s="112"/>
      <c r="HZ41" s="112"/>
      <c r="IA41" s="112"/>
      <c r="XEJ41" s="105"/>
      <c r="XEK41" s="105"/>
      <c r="XEL41" s="105"/>
      <c r="XEM41" s="105"/>
      <c r="XEN41" s="105"/>
      <c r="XEO41" s="105"/>
      <c r="XEP41" s="105"/>
      <c r="XEQ41" s="105"/>
      <c r="XER41" s="105"/>
      <c r="XES41" s="105"/>
      <c r="XET41" s="105"/>
      <c r="XEU41" s="105"/>
      <c r="XEV41" s="105"/>
      <c r="XEW41" s="105"/>
      <c r="XEX41" s="105"/>
      <c r="XEY41" s="105"/>
      <c r="XEZ41" s="105"/>
      <c r="XFA41" s="105"/>
      <c r="XFB41" s="105"/>
      <c r="XFC41" s="105"/>
      <c r="XFD41" s="105"/>
    </row>
    <row r="42" s="56" customFormat="1" hidden="1" customHeight="1" spans="1:235 16364:16384">
      <c r="A42" s="25"/>
      <c r="B42" s="114"/>
      <c r="C42" s="25"/>
      <c r="D42" s="25"/>
      <c r="E42" s="25"/>
      <c r="F42" s="107"/>
      <c r="G42" s="108"/>
      <c r="H42" s="110"/>
      <c r="I42" s="111"/>
      <c r="J42" s="94"/>
      <c r="K42" s="135"/>
      <c r="L42" s="94"/>
      <c r="M42" s="106"/>
      <c r="N42" s="57"/>
      <c r="O42" s="112"/>
      <c r="P42" s="112"/>
      <c r="Q42" s="112"/>
      <c r="R42" s="112"/>
      <c r="S42" s="112"/>
      <c r="T42" s="112"/>
      <c r="U42" s="112"/>
      <c r="V42" s="112"/>
      <c r="W42" s="99"/>
      <c r="X42" s="113"/>
      <c r="Y42" s="112"/>
      <c r="Z42" s="113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12"/>
      <c r="BY42" s="112"/>
      <c r="BZ42" s="112"/>
      <c r="CA42" s="112"/>
      <c r="CB42" s="112"/>
      <c r="CC42" s="112"/>
      <c r="CD42" s="112"/>
      <c r="CE42" s="112"/>
      <c r="CF42" s="112"/>
      <c r="CG42" s="112"/>
      <c r="CH42" s="112"/>
      <c r="CI42" s="112"/>
      <c r="CJ42" s="112"/>
      <c r="CK42" s="112"/>
      <c r="CL42" s="112"/>
      <c r="CM42" s="112"/>
      <c r="CN42" s="112"/>
      <c r="CO42" s="112"/>
      <c r="CP42" s="112"/>
      <c r="CQ42" s="112"/>
      <c r="CR42" s="112"/>
      <c r="CS42" s="112"/>
      <c r="CT42" s="112"/>
      <c r="CU42" s="112"/>
      <c r="CV42" s="112"/>
      <c r="CW42" s="112"/>
      <c r="CX42" s="112"/>
      <c r="CY42" s="112"/>
      <c r="CZ42" s="112"/>
      <c r="DA42" s="112"/>
      <c r="DB42" s="112"/>
      <c r="DC42" s="112"/>
      <c r="DD42" s="112"/>
      <c r="DE42" s="112"/>
      <c r="DF42" s="112"/>
      <c r="DG42" s="112"/>
      <c r="DH42" s="112"/>
      <c r="DI42" s="112"/>
      <c r="DJ42" s="112"/>
      <c r="DK42" s="112"/>
      <c r="DL42" s="112"/>
      <c r="DM42" s="112"/>
      <c r="DN42" s="112"/>
      <c r="DO42" s="112"/>
      <c r="DP42" s="112"/>
      <c r="DQ42" s="112"/>
      <c r="DR42" s="112"/>
      <c r="DS42" s="112"/>
      <c r="DT42" s="112"/>
      <c r="DU42" s="112"/>
      <c r="DV42" s="112"/>
      <c r="DW42" s="112"/>
      <c r="DX42" s="112"/>
      <c r="DY42" s="112"/>
      <c r="DZ42" s="112"/>
      <c r="EA42" s="112"/>
      <c r="EB42" s="112"/>
      <c r="EC42" s="112"/>
      <c r="ED42" s="112"/>
      <c r="EE42" s="112"/>
      <c r="EF42" s="112"/>
      <c r="EG42" s="112"/>
      <c r="EH42" s="112"/>
      <c r="EI42" s="112"/>
      <c r="EJ42" s="112"/>
      <c r="EK42" s="112"/>
      <c r="EL42" s="112"/>
      <c r="EM42" s="112"/>
      <c r="EN42" s="112"/>
      <c r="EO42" s="112"/>
      <c r="EP42" s="112"/>
      <c r="EQ42" s="112"/>
      <c r="ER42" s="112"/>
      <c r="ES42" s="112"/>
      <c r="ET42" s="112"/>
      <c r="EU42" s="112"/>
      <c r="EV42" s="112"/>
      <c r="EW42" s="112"/>
      <c r="EX42" s="112"/>
      <c r="EY42" s="112"/>
      <c r="EZ42" s="112"/>
      <c r="FA42" s="112"/>
      <c r="FB42" s="112"/>
      <c r="FC42" s="112"/>
      <c r="FD42" s="112"/>
      <c r="FE42" s="112"/>
      <c r="FF42" s="112"/>
      <c r="FG42" s="112"/>
      <c r="FH42" s="112"/>
      <c r="FI42" s="112"/>
      <c r="FJ42" s="112"/>
      <c r="FK42" s="112"/>
      <c r="FL42" s="112"/>
      <c r="FM42" s="112"/>
      <c r="FN42" s="112"/>
      <c r="FO42" s="112"/>
      <c r="FP42" s="112"/>
      <c r="FQ42" s="112"/>
      <c r="FR42" s="112"/>
      <c r="FS42" s="112"/>
      <c r="FT42" s="112"/>
      <c r="FU42" s="112"/>
      <c r="FV42" s="112"/>
      <c r="FW42" s="112"/>
      <c r="FX42" s="112"/>
      <c r="FY42" s="112"/>
      <c r="FZ42" s="112"/>
      <c r="GA42" s="112"/>
      <c r="GB42" s="112"/>
      <c r="GC42" s="112"/>
      <c r="GD42" s="112"/>
      <c r="GE42" s="112"/>
      <c r="GF42" s="112"/>
      <c r="GG42" s="112"/>
      <c r="GH42" s="112"/>
      <c r="GI42" s="112"/>
      <c r="GJ42" s="112"/>
      <c r="GK42" s="112"/>
      <c r="GL42" s="112"/>
      <c r="GM42" s="112"/>
      <c r="GN42" s="112"/>
      <c r="GO42" s="112"/>
      <c r="GP42" s="112"/>
      <c r="GQ42" s="112"/>
      <c r="GR42" s="112"/>
      <c r="GS42" s="112"/>
      <c r="GT42" s="112"/>
      <c r="GU42" s="112"/>
      <c r="GV42" s="112"/>
      <c r="GW42" s="112"/>
      <c r="GX42" s="112"/>
      <c r="GY42" s="112"/>
      <c r="GZ42" s="112"/>
      <c r="HA42" s="112"/>
      <c r="HB42" s="112"/>
      <c r="HC42" s="112"/>
      <c r="HD42" s="112"/>
      <c r="HE42" s="112"/>
      <c r="HF42" s="112"/>
      <c r="HG42" s="112"/>
      <c r="HH42" s="112"/>
      <c r="HI42" s="112"/>
      <c r="HJ42" s="112"/>
      <c r="HK42" s="112"/>
      <c r="HL42" s="112"/>
      <c r="HM42" s="112"/>
      <c r="HN42" s="112"/>
      <c r="HO42" s="112"/>
      <c r="HP42" s="112"/>
      <c r="HQ42" s="112"/>
      <c r="HR42" s="112"/>
      <c r="HS42" s="112"/>
      <c r="HT42" s="112"/>
      <c r="HU42" s="112"/>
      <c r="HV42" s="112"/>
      <c r="HW42" s="112"/>
      <c r="HX42" s="112"/>
      <c r="HY42" s="112"/>
      <c r="HZ42" s="112"/>
      <c r="IA42" s="112"/>
      <c r="XEJ42" s="105"/>
      <c r="XEK42" s="105"/>
      <c r="XEL42" s="105"/>
      <c r="XEM42" s="105"/>
      <c r="XEN42" s="105"/>
      <c r="XEO42" s="105"/>
      <c r="XEP42" s="105"/>
      <c r="XEQ42" s="105"/>
      <c r="XER42" s="105"/>
      <c r="XES42" s="105"/>
      <c r="XET42" s="105"/>
      <c r="XEU42" s="105"/>
      <c r="XEV42" s="105"/>
      <c r="XEW42" s="105"/>
      <c r="XEX42" s="105"/>
      <c r="XEY42" s="105"/>
      <c r="XEZ42" s="105"/>
      <c r="XFA42" s="105"/>
      <c r="XFB42" s="105"/>
      <c r="XFC42" s="105"/>
      <c r="XFD42" s="105"/>
    </row>
    <row r="43" s="56" customFormat="1" hidden="1" customHeight="1" spans="1:235 16364:16384">
      <c r="A43" s="25"/>
      <c r="B43" s="26"/>
      <c r="C43" s="25"/>
      <c r="D43" s="25"/>
      <c r="E43" s="25"/>
      <c r="F43" s="107"/>
      <c r="G43" s="108"/>
      <c r="H43" s="110"/>
      <c r="I43" s="111"/>
      <c r="J43" s="94"/>
      <c r="K43" s="138"/>
      <c r="L43" s="94"/>
      <c r="M43" s="106"/>
      <c r="N43" s="57"/>
      <c r="O43" s="112"/>
      <c r="P43" s="112"/>
      <c r="Q43" s="112"/>
      <c r="R43" s="112"/>
      <c r="S43" s="112"/>
      <c r="T43" s="112"/>
      <c r="U43" s="112"/>
      <c r="V43" s="112"/>
      <c r="W43" s="99"/>
      <c r="X43" s="113"/>
      <c r="Y43" s="112"/>
      <c r="Z43" s="113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V43" s="112"/>
      <c r="BW43" s="112"/>
      <c r="BX43" s="112"/>
      <c r="BY43" s="112"/>
      <c r="BZ43" s="112"/>
      <c r="CA43" s="112"/>
      <c r="CB43" s="112"/>
      <c r="CC43" s="112"/>
      <c r="CD43" s="112"/>
      <c r="CE43" s="112"/>
      <c r="CF43" s="112"/>
      <c r="CG43" s="112"/>
      <c r="CH43" s="112"/>
      <c r="CI43" s="112"/>
      <c r="CJ43" s="112"/>
      <c r="CK43" s="112"/>
      <c r="CL43" s="112"/>
      <c r="CM43" s="112"/>
      <c r="CN43" s="112"/>
      <c r="CO43" s="112"/>
      <c r="CP43" s="112"/>
      <c r="CQ43" s="112"/>
      <c r="CR43" s="112"/>
      <c r="CS43" s="112"/>
      <c r="CT43" s="112"/>
      <c r="CU43" s="112"/>
      <c r="CV43" s="112"/>
      <c r="CW43" s="112"/>
      <c r="CX43" s="112"/>
      <c r="CY43" s="112"/>
      <c r="CZ43" s="112"/>
      <c r="DA43" s="112"/>
      <c r="DB43" s="112"/>
      <c r="DC43" s="112"/>
      <c r="DD43" s="112"/>
      <c r="DE43" s="112"/>
      <c r="DF43" s="112"/>
      <c r="DG43" s="112"/>
      <c r="DH43" s="112"/>
      <c r="DI43" s="112"/>
      <c r="DJ43" s="112"/>
      <c r="DK43" s="112"/>
      <c r="DL43" s="112"/>
      <c r="DM43" s="112"/>
      <c r="DN43" s="112"/>
      <c r="DO43" s="112"/>
      <c r="DP43" s="112"/>
      <c r="DQ43" s="112"/>
      <c r="DR43" s="112"/>
      <c r="DS43" s="112"/>
      <c r="DT43" s="112"/>
      <c r="DU43" s="112"/>
      <c r="DV43" s="112"/>
      <c r="DW43" s="112"/>
      <c r="DX43" s="112"/>
      <c r="DY43" s="112"/>
      <c r="DZ43" s="112"/>
      <c r="EA43" s="112"/>
      <c r="EB43" s="112"/>
      <c r="EC43" s="112"/>
      <c r="ED43" s="112"/>
      <c r="EE43" s="112"/>
      <c r="EF43" s="112"/>
      <c r="EG43" s="112"/>
      <c r="EH43" s="112"/>
      <c r="EI43" s="112"/>
      <c r="EJ43" s="112"/>
      <c r="EK43" s="112"/>
      <c r="EL43" s="112"/>
      <c r="EM43" s="112"/>
      <c r="EN43" s="112"/>
      <c r="EO43" s="112"/>
      <c r="EP43" s="112"/>
      <c r="EQ43" s="112"/>
      <c r="ER43" s="112"/>
      <c r="ES43" s="112"/>
      <c r="ET43" s="112"/>
      <c r="EU43" s="112"/>
      <c r="EV43" s="112"/>
      <c r="EW43" s="112"/>
      <c r="EX43" s="112"/>
      <c r="EY43" s="112"/>
      <c r="EZ43" s="112"/>
      <c r="FA43" s="112"/>
      <c r="FB43" s="112"/>
      <c r="FC43" s="112"/>
      <c r="FD43" s="112"/>
      <c r="FE43" s="112"/>
      <c r="FF43" s="112"/>
      <c r="FG43" s="112"/>
      <c r="FH43" s="112"/>
      <c r="FI43" s="112"/>
      <c r="FJ43" s="112"/>
      <c r="FK43" s="112"/>
      <c r="FL43" s="112"/>
      <c r="FM43" s="112"/>
      <c r="FN43" s="112"/>
      <c r="FO43" s="112"/>
      <c r="FP43" s="112"/>
      <c r="FQ43" s="112"/>
      <c r="FR43" s="112"/>
      <c r="FS43" s="112"/>
      <c r="FT43" s="112"/>
      <c r="FU43" s="112"/>
      <c r="FV43" s="112"/>
      <c r="FW43" s="112"/>
      <c r="FX43" s="112"/>
      <c r="FY43" s="112"/>
      <c r="FZ43" s="112"/>
      <c r="GA43" s="112"/>
      <c r="GB43" s="112"/>
      <c r="GC43" s="112"/>
      <c r="GD43" s="112"/>
      <c r="GE43" s="112"/>
      <c r="GF43" s="112"/>
      <c r="GG43" s="112"/>
      <c r="GH43" s="112"/>
      <c r="GI43" s="112"/>
      <c r="GJ43" s="112"/>
      <c r="GK43" s="112"/>
      <c r="GL43" s="112"/>
      <c r="GM43" s="112"/>
      <c r="GN43" s="112"/>
      <c r="GO43" s="112"/>
      <c r="GP43" s="112"/>
      <c r="GQ43" s="112"/>
      <c r="GR43" s="112"/>
      <c r="GS43" s="112"/>
      <c r="GT43" s="112"/>
      <c r="GU43" s="112"/>
      <c r="GV43" s="112"/>
      <c r="GW43" s="112"/>
      <c r="GX43" s="112"/>
      <c r="GY43" s="112"/>
      <c r="GZ43" s="112"/>
      <c r="HA43" s="112"/>
      <c r="HB43" s="112"/>
      <c r="HC43" s="112"/>
      <c r="HD43" s="112"/>
      <c r="HE43" s="112"/>
      <c r="HF43" s="112"/>
      <c r="HG43" s="112"/>
      <c r="HH43" s="112"/>
      <c r="HI43" s="112"/>
      <c r="HJ43" s="112"/>
      <c r="HK43" s="112"/>
      <c r="HL43" s="112"/>
      <c r="HM43" s="112"/>
      <c r="HN43" s="112"/>
      <c r="HO43" s="112"/>
      <c r="HP43" s="112"/>
      <c r="HQ43" s="112"/>
      <c r="HR43" s="112"/>
      <c r="HS43" s="112"/>
      <c r="HT43" s="112"/>
      <c r="HU43" s="112"/>
      <c r="HV43" s="112"/>
      <c r="HW43" s="112"/>
      <c r="HX43" s="112"/>
      <c r="HY43" s="112"/>
      <c r="HZ43" s="112"/>
      <c r="IA43" s="112"/>
      <c r="XEJ43" s="105"/>
      <c r="XEK43" s="105"/>
      <c r="XEL43" s="105"/>
      <c r="XEM43" s="105"/>
      <c r="XEN43" s="105"/>
      <c r="XEO43" s="105"/>
      <c r="XEP43" s="105"/>
      <c r="XEQ43" s="105"/>
      <c r="XER43" s="105"/>
      <c r="XES43" s="105"/>
      <c r="XET43" s="105"/>
      <c r="XEU43" s="105"/>
      <c r="XEV43" s="105"/>
      <c r="XEW43" s="105"/>
      <c r="XEX43" s="105"/>
      <c r="XEY43" s="105"/>
      <c r="XEZ43" s="105"/>
      <c r="XFA43" s="105"/>
      <c r="XFB43" s="105"/>
      <c r="XFC43" s="105"/>
      <c r="XFD43" s="105"/>
    </row>
    <row r="44" s="56" customFormat="1" hidden="1" customHeight="1" spans="1:235 16364:16384">
      <c r="A44" s="25"/>
      <c r="B44" s="114"/>
      <c r="C44" s="108"/>
      <c r="D44" s="108"/>
      <c r="E44" s="108"/>
      <c r="F44" s="108"/>
      <c r="G44" s="108"/>
      <c r="H44" s="110"/>
      <c r="I44" s="111"/>
      <c r="J44" s="94"/>
      <c r="K44" s="135"/>
      <c r="L44" s="94"/>
      <c r="M44" s="106"/>
      <c r="N44" s="57"/>
      <c r="O44" s="112"/>
      <c r="P44" s="112"/>
      <c r="Q44" s="112"/>
      <c r="R44" s="112"/>
      <c r="S44" s="112"/>
      <c r="T44" s="112"/>
      <c r="U44" s="112"/>
      <c r="V44" s="112"/>
      <c r="W44" s="99"/>
      <c r="X44" s="113"/>
      <c r="Y44" s="112"/>
      <c r="Z44" s="113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2"/>
      <c r="CY44" s="112"/>
      <c r="CZ44" s="112"/>
      <c r="DA44" s="112"/>
      <c r="DB44" s="112"/>
      <c r="DC44" s="112"/>
      <c r="DD44" s="112"/>
      <c r="DE44" s="112"/>
      <c r="DF44" s="112"/>
      <c r="DG44" s="112"/>
      <c r="DH44" s="112"/>
      <c r="DI44" s="112"/>
      <c r="DJ44" s="112"/>
      <c r="DK44" s="112"/>
      <c r="DL44" s="112"/>
      <c r="DM44" s="112"/>
      <c r="DN44" s="112"/>
      <c r="DO44" s="112"/>
      <c r="DP44" s="112"/>
      <c r="DQ44" s="112"/>
      <c r="DR44" s="112"/>
      <c r="DS44" s="112"/>
      <c r="DT44" s="112"/>
      <c r="DU44" s="112"/>
      <c r="DV44" s="112"/>
      <c r="DW44" s="112"/>
      <c r="DX44" s="112"/>
      <c r="DY44" s="112"/>
      <c r="DZ44" s="112"/>
      <c r="EA44" s="112"/>
      <c r="EB44" s="112"/>
      <c r="EC44" s="112"/>
      <c r="ED44" s="112"/>
      <c r="EE44" s="112"/>
      <c r="EF44" s="112"/>
      <c r="EG44" s="112"/>
      <c r="EH44" s="112"/>
      <c r="EI44" s="112"/>
      <c r="EJ44" s="112"/>
      <c r="EK44" s="112"/>
      <c r="EL44" s="112"/>
      <c r="EM44" s="112"/>
      <c r="EN44" s="112"/>
      <c r="EO44" s="112"/>
      <c r="EP44" s="112"/>
      <c r="EQ44" s="112"/>
      <c r="ER44" s="112"/>
      <c r="ES44" s="112"/>
      <c r="ET44" s="112"/>
      <c r="EU44" s="112"/>
      <c r="EV44" s="112"/>
      <c r="EW44" s="112"/>
      <c r="EX44" s="112"/>
      <c r="EY44" s="112"/>
      <c r="EZ44" s="112"/>
      <c r="FA44" s="112"/>
      <c r="FB44" s="112"/>
      <c r="FC44" s="112"/>
      <c r="FD44" s="112"/>
      <c r="FE44" s="112"/>
      <c r="FF44" s="112"/>
      <c r="FG44" s="112"/>
      <c r="FH44" s="112"/>
      <c r="FI44" s="112"/>
      <c r="FJ44" s="112"/>
      <c r="FK44" s="112"/>
      <c r="FL44" s="112"/>
      <c r="FM44" s="112"/>
      <c r="FN44" s="112"/>
      <c r="FO44" s="112"/>
      <c r="FP44" s="112"/>
      <c r="FQ44" s="112"/>
      <c r="FR44" s="112"/>
      <c r="FS44" s="112"/>
      <c r="FT44" s="112"/>
      <c r="FU44" s="112"/>
      <c r="FV44" s="112"/>
      <c r="FW44" s="112"/>
      <c r="FX44" s="112"/>
      <c r="FY44" s="112"/>
      <c r="FZ44" s="112"/>
      <c r="GA44" s="112"/>
      <c r="GB44" s="112"/>
      <c r="GC44" s="112"/>
      <c r="GD44" s="112"/>
      <c r="GE44" s="112"/>
      <c r="GF44" s="112"/>
      <c r="GG44" s="112"/>
      <c r="GH44" s="112"/>
      <c r="GI44" s="112"/>
      <c r="GJ44" s="112"/>
      <c r="GK44" s="112"/>
      <c r="GL44" s="112"/>
      <c r="GM44" s="112"/>
      <c r="GN44" s="112"/>
      <c r="GO44" s="112"/>
      <c r="GP44" s="112"/>
      <c r="GQ44" s="112"/>
      <c r="GR44" s="112"/>
      <c r="GS44" s="112"/>
      <c r="GT44" s="112"/>
      <c r="GU44" s="112"/>
      <c r="GV44" s="112"/>
      <c r="GW44" s="112"/>
      <c r="GX44" s="112"/>
      <c r="GY44" s="112"/>
      <c r="GZ44" s="112"/>
      <c r="HA44" s="112"/>
      <c r="HB44" s="112"/>
      <c r="HC44" s="112"/>
      <c r="HD44" s="112"/>
      <c r="HE44" s="112"/>
      <c r="HF44" s="112"/>
      <c r="HG44" s="112"/>
      <c r="HH44" s="112"/>
      <c r="HI44" s="112"/>
      <c r="HJ44" s="112"/>
      <c r="HK44" s="112"/>
      <c r="HL44" s="112"/>
      <c r="HM44" s="112"/>
      <c r="HN44" s="112"/>
      <c r="HO44" s="112"/>
      <c r="HP44" s="112"/>
      <c r="HQ44" s="112"/>
      <c r="HR44" s="112"/>
      <c r="HS44" s="112"/>
      <c r="HT44" s="112"/>
      <c r="HU44" s="112"/>
      <c r="HV44" s="112"/>
      <c r="HW44" s="112"/>
      <c r="HX44" s="112"/>
      <c r="HY44" s="112"/>
      <c r="HZ44" s="112"/>
      <c r="IA44" s="112"/>
      <c r="XEJ44" s="105"/>
      <c r="XEK44" s="105"/>
      <c r="XEL44" s="105"/>
      <c r="XEM44" s="105"/>
      <c r="XEN44" s="105"/>
      <c r="XEO44" s="105"/>
      <c r="XEP44" s="105"/>
      <c r="XEQ44" s="105"/>
      <c r="XER44" s="105"/>
      <c r="XES44" s="105"/>
      <c r="XET44" s="105"/>
      <c r="XEU44" s="105"/>
      <c r="XEV44" s="105"/>
      <c r="XEW44" s="105"/>
      <c r="XEX44" s="105"/>
      <c r="XEY44" s="105"/>
      <c r="XEZ44" s="105"/>
      <c r="XFA44" s="105"/>
      <c r="XFB44" s="105"/>
      <c r="XFC44" s="105"/>
      <c r="XFD44" s="105"/>
    </row>
    <row r="45" s="56" customFormat="1" hidden="1" customHeight="1" spans="1:235 16364:16384">
      <c r="A45" s="25"/>
      <c r="B45" s="114"/>
      <c r="C45" s="108"/>
      <c r="D45" s="108"/>
      <c r="E45" s="108"/>
      <c r="F45" s="108"/>
      <c r="G45" s="108"/>
      <c r="H45" s="110"/>
      <c r="I45" s="111"/>
      <c r="J45" s="94"/>
      <c r="K45" s="135"/>
      <c r="L45" s="94"/>
      <c r="M45" s="106"/>
      <c r="N45" s="57"/>
      <c r="O45" s="112"/>
      <c r="P45" s="112"/>
      <c r="Q45" s="112"/>
      <c r="R45" s="112"/>
      <c r="S45" s="112"/>
      <c r="T45" s="112"/>
      <c r="U45" s="112"/>
      <c r="V45" s="112"/>
      <c r="W45" s="99"/>
      <c r="X45" s="113"/>
      <c r="Y45" s="112"/>
      <c r="Z45" s="113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2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  <c r="CG45" s="112"/>
      <c r="CH45" s="112"/>
      <c r="CI45" s="112"/>
      <c r="CJ45" s="112"/>
      <c r="CK45" s="112"/>
      <c r="CL45" s="112"/>
      <c r="CM45" s="112"/>
      <c r="CN45" s="112"/>
      <c r="CO45" s="112"/>
      <c r="CP45" s="112"/>
      <c r="CQ45" s="112"/>
      <c r="CR45" s="112"/>
      <c r="CS45" s="112"/>
      <c r="CT45" s="112"/>
      <c r="CU45" s="112"/>
      <c r="CV45" s="112"/>
      <c r="CW45" s="112"/>
      <c r="CX45" s="112"/>
      <c r="CY45" s="112"/>
      <c r="CZ45" s="112"/>
      <c r="DA45" s="112"/>
      <c r="DB45" s="112"/>
      <c r="DC45" s="112"/>
      <c r="DD45" s="112"/>
      <c r="DE45" s="112"/>
      <c r="DF45" s="112"/>
      <c r="DG45" s="112"/>
      <c r="DH45" s="112"/>
      <c r="DI45" s="112"/>
      <c r="DJ45" s="112"/>
      <c r="DK45" s="112"/>
      <c r="DL45" s="112"/>
      <c r="DM45" s="112"/>
      <c r="DN45" s="112"/>
      <c r="DO45" s="112"/>
      <c r="DP45" s="112"/>
      <c r="DQ45" s="112"/>
      <c r="DR45" s="112"/>
      <c r="DS45" s="112"/>
      <c r="DT45" s="112"/>
      <c r="DU45" s="112"/>
      <c r="DV45" s="112"/>
      <c r="DW45" s="112"/>
      <c r="DX45" s="112"/>
      <c r="DY45" s="112"/>
      <c r="DZ45" s="112"/>
      <c r="EA45" s="112"/>
      <c r="EB45" s="112"/>
      <c r="EC45" s="112"/>
      <c r="ED45" s="112"/>
      <c r="EE45" s="112"/>
      <c r="EF45" s="112"/>
      <c r="EG45" s="112"/>
      <c r="EH45" s="112"/>
      <c r="EI45" s="112"/>
      <c r="EJ45" s="112"/>
      <c r="EK45" s="112"/>
      <c r="EL45" s="112"/>
      <c r="EM45" s="112"/>
      <c r="EN45" s="112"/>
      <c r="EO45" s="112"/>
      <c r="EP45" s="112"/>
      <c r="EQ45" s="112"/>
      <c r="ER45" s="112"/>
      <c r="ES45" s="112"/>
      <c r="ET45" s="112"/>
      <c r="EU45" s="112"/>
      <c r="EV45" s="112"/>
      <c r="EW45" s="112"/>
      <c r="EX45" s="112"/>
      <c r="EY45" s="112"/>
      <c r="EZ45" s="112"/>
      <c r="FA45" s="112"/>
      <c r="FB45" s="112"/>
      <c r="FC45" s="112"/>
      <c r="FD45" s="112"/>
      <c r="FE45" s="112"/>
      <c r="FF45" s="112"/>
      <c r="FG45" s="112"/>
      <c r="FH45" s="112"/>
      <c r="FI45" s="112"/>
      <c r="FJ45" s="112"/>
      <c r="FK45" s="112"/>
      <c r="FL45" s="112"/>
      <c r="FM45" s="112"/>
      <c r="FN45" s="112"/>
      <c r="FO45" s="112"/>
      <c r="FP45" s="112"/>
      <c r="FQ45" s="112"/>
      <c r="FR45" s="112"/>
      <c r="FS45" s="112"/>
      <c r="FT45" s="112"/>
      <c r="FU45" s="112"/>
      <c r="FV45" s="112"/>
      <c r="FW45" s="112"/>
      <c r="FX45" s="112"/>
      <c r="FY45" s="112"/>
      <c r="FZ45" s="112"/>
      <c r="GA45" s="112"/>
      <c r="GB45" s="112"/>
      <c r="GC45" s="112"/>
      <c r="GD45" s="112"/>
      <c r="GE45" s="112"/>
      <c r="GF45" s="112"/>
      <c r="GG45" s="112"/>
      <c r="GH45" s="112"/>
      <c r="GI45" s="112"/>
      <c r="GJ45" s="112"/>
      <c r="GK45" s="112"/>
      <c r="GL45" s="112"/>
      <c r="GM45" s="112"/>
      <c r="GN45" s="112"/>
      <c r="GO45" s="112"/>
      <c r="GP45" s="112"/>
      <c r="GQ45" s="112"/>
      <c r="GR45" s="112"/>
      <c r="GS45" s="112"/>
      <c r="GT45" s="112"/>
      <c r="GU45" s="112"/>
      <c r="GV45" s="112"/>
      <c r="GW45" s="112"/>
      <c r="GX45" s="112"/>
      <c r="GY45" s="112"/>
      <c r="GZ45" s="112"/>
      <c r="HA45" s="112"/>
      <c r="HB45" s="112"/>
      <c r="HC45" s="112"/>
      <c r="HD45" s="112"/>
      <c r="HE45" s="112"/>
      <c r="HF45" s="112"/>
      <c r="HG45" s="112"/>
      <c r="HH45" s="112"/>
      <c r="HI45" s="112"/>
      <c r="HJ45" s="112"/>
      <c r="HK45" s="112"/>
      <c r="HL45" s="112"/>
      <c r="HM45" s="112"/>
      <c r="HN45" s="112"/>
      <c r="HO45" s="112"/>
      <c r="HP45" s="112"/>
      <c r="HQ45" s="112"/>
      <c r="HR45" s="112"/>
      <c r="HS45" s="112"/>
      <c r="HT45" s="112"/>
      <c r="HU45" s="112"/>
      <c r="HV45" s="112"/>
      <c r="HW45" s="112"/>
      <c r="HX45" s="112"/>
      <c r="HY45" s="112"/>
      <c r="HZ45" s="112"/>
      <c r="IA45" s="112"/>
      <c r="XEJ45" s="105"/>
      <c r="XEK45" s="105"/>
      <c r="XEL45" s="105"/>
      <c r="XEM45" s="105"/>
      <c r="XEN45" s="105"/>
      <c r="XEO45" s="105"/>
      <c r="XEP45" s="105"/>
      <c r="XEQ45" s="105"/>
      <c r="XER45" s="105"/>
      <c r="XES45" s="105"/>
      <c r="XET45" s="105"/>
      <c r="XEU45" s="105"/>
      <c r="XEV45" s="105"/>
      <c r="XEW45" s="105"/>
      <c r="XEX45" s="105"/>
      <c r="XEY45" s="105"/>
      <c r="XEZ45" s="105"/>
      <c r="XFA45" s="105"/>
      <c r="XFB45" s="105"/>
      <c r="XFC45" s="105"/>
      <c r="XFD45" s="105"/>
    </row>
    <row r="46" s="56" customFormat="1" hidden="1" customHeight="1" spans="1:235 16364:16384">
      <c r="A46" s="25"/>
      <c r="B46" s="26"/>
      <c r="C46" s="108"/>
      <c r="D46" s="108"/>
      <c r="E46" s="108"/>
      <c r="F46" s="108"/>
      <c r="G46" s="108"/>
      <c r="H46" s="110"/>
      <c r="I46" s="111"/>
      <c r="J46" s="94"/>
      <c r="K46" s="135"/>
      <c r="L46" s="94"/>
      <c r="M46" s="106"/>
      <c r="N46" s="57"/>
      <c r="O46" s="112"/>
      <c r="P46" s="112"/>
      <c r="Q46" s="112"/>
      <c r="R46" s="112"/>
      <c r="S46" s="112"/>
      <c r="T46" s="112"/>
      <c r="U46" s="112"/>
      <c r="V46" s="112"/>
      <c r="W46" s="99"/>
      <c r="X46" s="113"/>
      <c r="Y46" s="112"/>
      <c r="Z46" s="113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12"/>
      <c r="BW46" s="112"/>
      <c r="BX46" s="112"/>
      <c r="BY46" s="112"/>
      <c r="BZ46" s="112"/>
      <c r="CA46" s="112"/>
      <c r="CB46" s="112"/>
      <c r="CC46" s="112"/>
      <c r="CD46" s="112"/>
      <c r="CE46" s="112"/>
      <c r="CF46" s="112"/>
      <c r="CG46" s="112"/>
      <c r="CH46" s="112"/>
      <c r="CI46" s="112"/>
      <c r="CJ46" s="112"/>
      <c r="CK46" s="112"/>
      <c r="CL46" s="112"/>
      <c r="CM46" s="112"/>
      <c r="CN46" s="112"/>
      <c r="CO46" s="112"/>
      <c r="CP46" s="112"/>
      <c r="CQ46" s="112"/>
      <c r="CR46" s="112"/>
      <c r="CS46" s="112"/>
      <c r="CT46" s="112"/>
      <c r="CU46" s="112"/>
      <c r="CV46" s="112"/>
      <c r="CW46" s="112"/>
      <c r="CX46" s="112"/>
      <c r="CY46" s="112"/>
      <c r="CZ46" s="112"/>
      <c r="DA46" s="112"/>
      <c r="DB46" s="112"/>
      <c r="DC46" s="112"/>
      <c r="DD46" s="112"/>
      <c r="DE46" s="112"/>
      <c r="DF46" s="112"/>
      <c r="DG46" s="112"/>
      <c r="DH46" s="112"/>
      <c r="DI46" s="112"/>
      <c r="DJ46" s="112"/>
      <c r="DK46" s="112"/>
      <c r="DL46" s="112"/>
      <c r="DM46" s="112"/>
      <c r="DN46" s="112"/>
      <c r="DO46" s="112"/>
      <c r="DP46" s="112"/>
      <c r="DQ46" s="112"/>
      <c r="DR46" s="112"/>
      <c r="DS46" s="112"/>
      <c r="DT46" s="112"/>
      <c r="DU46" s="112"/>
      <c r="DV46" s="112"/>
      <c r="DW46" s="112"/>
      <c r="DX46" s="112"/>
      <c r="DY46" s="112"/>
      <c r="DZ46" s="112"/>
      <c r="EA46" s="112"/>
      <c r="EB46" s="112"/>
      <c r="EC46" s="112"/>
      <c r="ED46" s="112"/>
      <c r="EE46" s="112"/>
      <c r="EF46" s="112"/>
      <c r="EG46" s="112"/>
      <c r="EH46" s="112"/>
      <c r="EI46" s="112"/>
      <c r="EJ46" s="112"/>
      <c r="EK46" s="112"/>
      <c r="EL46" s="112"/>
      <c r="EM46" s="112"/>
      <c r="EN46" s="112"/>
      <c r="EO46" s="112"/>
      <c r="EP46" s="112"/>
      <c r="EQ46" s="112"/>
      <c r="ER46" s="112"/>
      <c r="ES46" s="112"/>
      <c r="ET46" s="112"/>
      <c r="EU46" s="112"/>
      <c r="EV46" s="112"/>
      <c r="EW46" s="112"/>
      <c r="EX46" s="112"/>
      <c r="EY46" s="112"/>
      <c r="EZ46" s="112"/>
      <c r="FA46" s="112"/>
      <c r="FB46" s="112"/>
      <c r="FC46" s="112"/>
      <c r="FD46" s="112"/>
      <c r="FE46" s="112"/>
      <c r="FF46" s="112"/>
      <c r="FG46" s="112"/>
      <c r="FH46" s="112"/>
      <c r="FI46" s="112"/>
      <c r="FJ46" s="112"/>
      <c r="FK46" s="112"/>
      <c r="FL46" s="112"/>
      <c r="FM46" s="112"/>
      <c r="FN46" s="112"/>
      <c r="FO46" s="112"/>
      <c r="FP46" s="112"/>
      <c r="FQ46" s="112"/>
      <c r="FR46" s="112"/>
      <c r="FS46" s="112"/>
      <c r="FT46" s="112"/>
      <c r="FU46" s="112"/>
      <c r="FV46" s="112"/>
      <c r="FW46" s="112"/>
      <c r="FX46" s="112"/>
      <c r="FY46" s="112"/>
      <c r="FZ46" s="112"/>
      <c r="GA46" s="112"/>
      <c r="GB46" s="112"/>
      <c r="GC46" s="112"/>
      <c r="GD46" s="112"/>
      <c r="GE46" s="112"/>
      <c r="GF46" s="112"/>
      <c r="GG46" s="112"/>
      <c r="GH46" s="112"/>
      <c r="GI46" s="112"/>
      <c r="GJ46" s="112"/>
      <c r="GK46" s="112"/>
      <c r="GL46" s="112"/>
      <c r="GM46" s="112"/>
      <c r="GN46" s="112"/>
      <c r="GO46" s="112"/>
      <c r="GP46" s="112"/>
      <c r="GQ46" s="112"/>
      <c r="GR46" s="112"/>
      <c r="GS46" s="112"/>
      <c r="GT46" s="112"/>
      <c r="GU46" s="112"/>
      <c r="GV46" s="112"/>
      <c r="GW46" s="112"/>
      <c r="GX46" s="112"/>
      <c r="GY46" s="112"/>
      <c r="GZ46" s="112"/>
      <c r="HA46" s="112"/>
      <c r="HB46" s="112"/>
      <c r="HC46" s="112"/>
      <c r="HD46" s="112"/>
      <c r="HE46" s="112"/>
      <c r="HF46" s="112"/>
      <c r="HG46" s="112"/>
      <c r="HH46" s="112"/>
      <c r="HI46" s="112"/>
      <c r="HJ46" s="112"/>
      <c r="HK46" s="112"/>
      <c r="HL46" s="112"/>
      <c r="HM46" s="112"/>
      <c r="HN46" s="112"/>
      <c r="HO46" s="112"/>
      <c r="HP46" s="112"/>
      <c r="HQ46" s="112"/>
      <c r="HR46" s="112"/>
      <c r="HS46" s="112"/>
      <c r="HT46" s="112"/>
      <c r="HU46" s="112"/>
      <c r="HV46" s="112"/>
      <c r="HW46" s="112"/>
      <c r="HX46" s="112"/>
      <c r="HY46" s="112"/>
      <c r="HZ46" s="112"/>
      <c r="IA46" s="112"/>
      <c r="XEJ46" s="105"/>
      <c r="XEK46" s="105"/>
      <c r="XEL46" s="105"/>
      <c r="XEM46" s="105"/>
      <c r="XEN46" s="105"/>
      <c r="XEO46" s="105"/>
      <c r="XEP46" s="105"/>
      <c r="XEQ46" s="105"/>
      <c r="XER46" s="105"/>
      <c r="XES46" s="105"/>
      <c r="XET46" s="105"/>
      <c r="XEU46" s="105"/>
      <c r="XEV46" s="105"/>
      <c r="XEW46" s="105"/>
      <c r="XEX46" s="105"/>
      <c r="XEY46" s="105"/>
      <c r="XEZ46" s="105"/>
      <c r="XFA46" s="105"/>
      <c r="XFB46" s="105"/>
      <c r="XFC46" s="105"/>
      <c r="XFD46" s="105"/>
    </row>
    <row r="47" s="56" customFormat="1" hidden="1" customHeight="1" spans="1:235 16364:16384">
      <c r="A47" s="25"/>
      <c r="B47" s="114"/>
      <c r="C47" s="108"/>
      <c r="D47" s="108"/>
      <c r="E47" s="108"/>
      <c r="F47" s="108"/>
      <c r="G47" s="108"/>
      <c r="H47" s="110"/>
      <c r="I47" s="111"/>
      <c r="J47" s="94"/>
      <c r="K47" s="135"/>
      <c r="L47" s="94"/>
      <c r="M47" s="106"/>
      <c r="N47" s="57"/>
      <c r="O47" s="112"/>
      <c r="P47" s="112"/>
      <c r="Q47" s="112"/>
      <c r="R47" s="112"/>
      <c r="S47" s="112"/>
      <c r="T47" s="112"/>
      <c r="U47" s="112"/>
      <c r="V47" s="112"/>
      <c r="W47" s="99"/>
      <c r="X47" s="113"/>
      <c r="Y47" s="112"/>
      <c r="Z47" s="113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  <c r="CG47" s="112"/>
      <c r="CH47" s="112"/>
      <c r="CI47" s="112"/>
      <c r="CJ47" s="112"/>
      <c r="CK47" s="112"/>
      <c r="CL47" s="112"/>
      <c r="CM47" s="112"/>
      <c r="CN47" s="112"/>
      <c r="CO47" s="112"/>
      <c r="CP47" s="112"/>
      <c r="CQ47" s="112"/>
      <c r="CR47" s="112"/>
      <c r="CS47" s="112"/>
      <c r="CT47" s="112"/>
      <c r="CU47" s="112"/>
      <c r="CV47" s="112"/>
      <c r="CW47" s="112"/>
      <c r="CX47" s="112"/>
      <c r="CY47" s="112"/>
      <c r="CZ47" s="112"/>
      <c r="DA47" s="112"/>
      <c r="DB47" s="112"/>
      <c r="DC47" s="112"/>
      <c r="DD47" s="112"/>
      <c r="DE47" s="112"/>
      <c r="DF47" s="112"/>
      <c r="DG47" s="112"/>
      <c r="DH47" s="112"/>
      <c r="DI47" s="112"/>
      <c r="DJ47" s="112"/>
      <c r="DK47" s="112"/>
      <c r="DL47" s="112"/>
      <c r="DM47" s="112"/>
      <c r="DN47" s="112"/>
      <c r="DO47" s="112"/>
      <c r="DP47" s="112"/>
      <c r="DQ47" s="112"/>
      <c r="DR47" s="112"/>
      <c r="DS47" s="112"/>
      <c r="DT47" s="112"/>
      <c r="DU47" s="112"/>
      <c r="DV47" s="112"/>
      <c r="DW47" s="112"/>
      <c r="DX47" s="112"/>
      <c r="DY47" s="112"/>
      <c r="DZ47" s="112"/>
      <c r="EA47" s="112"/>
      <c r="EB47" s="112"/>
      <c r="EC47" s="112"/>
      <c r="ED47" s="112"/>
      <c r="EE47" s="112"/>
      <c r="EF47" s="112"/>
      <c r="EG47" s="112"/>
      <c r="EH47" s="112"/>
      <c r="EI47" s="112"/>
      <c r="EJ47" s="112"/>
      <c r="EK47" s="112"/>
      <c r="EL47" s="112"/>
      <c r="EM47" s="112"/>
      <c r="EN47" s="112"/>
      <c r="EO47" s="112"/>
      <c r="EP47" s="112"/>
      <c r="EQ47" s="112"/>
      <c r="ER47" s="112"/>
      <c r="ES47" s="112"/>
      <c r="ET47" s="112"/>
      <c r="EU47" s="112"/>
      <c r="EV47" s="112"/>
      <c r="EW47" s="112"/>
      <c r="EX47" s="112"/>
      <c r="EY47" s="112"/>
      <c r="EZ47" s="112"/>
      <c r="FA47" s="112"/>
      <c r="FB47" s="112"/>
      <c r="FC47" s="112"/>
      <c r="FD47" s="112"/>
      <c r="FE47" s="112"/>
      <c r="FF47" s="112"/>
      <c r="FG47" s="112"/>
      <c r="FH47" s="112"/>
      <c r="FI47" s="112"/>
      <c r="FJ47" s="112"/>
      <c r="FK47" s="112"/>
      <c r="FL47" s="112"/>
      <c r="FM47" s="112"/>
      <c r="FN47" s="112"/>
      <c r="FO47" s="112"/>
      <c r="FP47" s="112"/>
      <c r="FQ47" s="112"/>
      <c r="FR47" s="112"/>
      <c r="FS47" s="112"/>
      <c r="FT47" s="112"/>
      <c r="FU47" s="112"/>
      <c r="FV47" s="112"/>
      <c r="FW47" s="112"/>
      <c r="FX47" s="112"/>
      <c r="FY47" s="112"/>
      <c r="FZ47" s="112"/>
      <c r="GA47" s="112"/>
      <c r="GB47" s="112"/>
      <c r="GC47" s="112"/>
      <c r="GD47" s="112"/>
      <c r="GE47" s="112"/>
      <c r="GF47" s="112"/>
      <c r="GG47" s="112"/>
      <c r="GH47" s="112"/>
      <c r="GI47" s="112"/>
      <c r="GJ47" s="112"/>
      <c r="GK47" s="112"/>
      <c r="GL47" s="112"/>
      <c r="GM47" s="112"/>
      <c r="GN47" s="112"/>
      <c r="GO47" s="112"/>
      <c r="GP47" s="112"/>
      <c r="GQ47" s="112"/>
      <c r="GR47" s="112"/>
      <c r="GS47" s="112"/>
      <c r="GT47" s="112"/>
      <c r="GU47" s="112"/>
      <c r="GV47" s="112"/>
      <c r="GW47" s="112"/>
      <c r="GX47" s="112"/>
      <c r="GY47" s="112"/>
      <c r="GZ47" s="112"/>
      <c r="HA47" s="112"/>
      <c r="HB47" s="112"/>
      <c r="HC47" s="112"/>
      <c r="HD47" s="112"/>
      <c r="HE47" s="112"/>
      <c r="HF47" s="112"/>
      <c r="HG47" s="112"/>
      <c r="HH47" s="112"/>
      <c r="HI47" s="112"/>
      <c r="HJ47" s="112"/>
      <c r="HK47" s="112"/>
      <c r="HL47" s="112"/>
      <c r="HM47" s="112"/>
      <c r="HN47" s="112"/>
      <c r="HO47" s="112"/>
      <c r="HP47" s="112"/>
      <c r="HQ47" s="112"/>
      <c r="HR47" s="112"/>
      <c r="HS47" s="112"/>
      <c r="HT47" s="112"/>
      <c r="HU47" s="112"/>
      <c r="HV47" s="112"/>
      <c r="HW47" s="112"/>
      <c r="HX47" s="112"/>
      <c r="HY47" s="112"/>
      <c r="HZ47" s="112"/>
      <c r="IA47" s="112"/>
      <c r="XEJ47" s="105"/>
      <c r="XEK47" s="105"/>
      <c r="XEL47" s="105"/>
      <c r="XEM47" s="105"/>
      <c r="XEN47" s="105"/>
      <c r="XEO47" s="105"/>
      <c r="XEP47" s="105"/>
      <c r="XEQ47" s="105"/>
      <c r="XER47" s="105"/>
      <c r="XES47" s="105"/>
      <c r="XET47" s="105"/>
      <c r="XEU47" s="105"/>
      <c r="XEV47" s="105"/>
      <c r="XEW47" s="105"/>
      <c r="XEX47" s="105"/>
      <c r="XEY47" s="105"/>
      <c r="XEZ47" s="105"/>
      <c r="XFA47" s="105"/>
      <c r="XFB47" s="105"/>
      <c r="XFC47" s="105"/>
      <c r="XFD47" s="105"/>
    </row>
    <row r="48" customHeight="1" spans="1:235 16364:16384">
      <c r="A48" s="72" t="s">
        <v>18</v>
      </c>
      <c r="B48" s="81"/>
      <c r="C48" s="115"/>
      <c r="D48" s="115"/>
      <c r="E48" s="115"/>
      <c r="F48" s="116"/>
      <c r="G48" s="117"/>
      <c r="H48" s="117">
        <f>SUM(H7:H47)</f>
        <v>0</v>
      </c>
      <c r="I48" s="117">
        <f>SUM(I7:I47)</f>
        <v>0</v>
      </c>
      <c r="J48" s="118">
        <f>SUM(J7:J47)</f>
        <v>0</v>
      </c>
      <c r="K48" s="118"/>
      <c r="L48" s="118">
        <f>SUM(L7:L47)</f>
        <v>0</v>
      </c>
      <c r="M48" s="119"/>
      <c r="N48" s="120"/>
      <c r="U48" s="67"/>
      <c r="V48" s="67"/>
      <c r="X48" s="67"/>
      <c r="Z48" s="67"/>
    </row>
    <row r="49" customHeight="1" spans="1:26">
      <c r="A49" s="121" t="s">
        <v>144</v>
      </c>
      <c r="B49" s="122"/>
      <c r="C49" s="123"/>
      <c r="D49" s="123"/>
      <c r="E49" s="111"/>
      <c r="F49" s="111"/>
      <c r="G49" s="111"/>
      <c r="H49" s="111"/>
      <c r="I49" s="100"/>
      <c r="J49" s="139"/>
      <c r="K49" s="124"/>
      <c r="L49" s="124"/>
      <c r="M49" s="100"/>
      <c r="U49" s="67"/>
      <c r="V49" s="67"/>
      <c r="X49" s="67"/>
      <c r="Z49" s="67"/>
    </row>
    <row r="50" customHeight="1" spans="1:26">
      <c r="A50" s="72" t="s">
        <v>145</v>
      </c>
      <c r="B50" s="81"/>
      <c r="C50" s="115"/>
      <c r="D50" s="115"/>
      <c r="E50" s="115"/>
      <c r="F50" s="125"/>
      <c r="G50" s="117"/>
      <c r="H50" s="117">
        <f>H48-H49</f>
        <v>0</v>
      </c>
      <c r="I50" s="117">
        <f>I48-I49</f>
        <v>0</v>
      </c>
      <c r="J50" s="140">
        <f>J48-J49</f>
        <v>0</v>
      </c>
      <c r="K50" s="118"/>
      <c r="L50" s="118">
        <f>L48-L49</f>
        <v>0</v>
      </c>
      <c r="M50" s="119"/>
      <c r="N50" s="120"/>
      <c r="U50" s="67"/>
      <c r="V50" s="67"/>
      <c r="X50" s="67"/>
      <c r="Z50" s="67"/>
    </row>
    <row r="51" hidden="1" customHeight="1" spans="1:26">
      <c r="A51" s="126"/>
      <c r="B51" s="127"/>
      <c r="C51" s="128"/>
      <c r="D51" s="128"/>
      <c r="E51" s="127"/>
      <c r="F51" s="127"/>
      <c r="G51" s="127"/>
      <c r="H51" s="127"/>
      <c r="I51" s="127"/>
      <c r="J51" s="127"/>
      <c r="K51" s="127"/>
      <c r="L51" s="127"/>
      <c r="M51" s="127"/>
      <c r="N51" s="129"/>
      <c r="U51" s="67"/>
      <c r="V51" s="67"/>
      <c r="X51" s="67"/>
      <c r="Z51" s="67"/>
    </row>
    <row r="52" hidden="1" customHeight="1" spans="1:26">
      <c r="M52" s="57" t="e">
        <f>L50+#REF!</f>
        <v>#REF!</v>
      </c>
    </row>
    <row r="53" hidden="1" customHeight="1"/>
    <row r="54" hidden="1" customHeight="1"/>
    <row r="55" hidden="1" customHeight="1"/>
    <row r="56" hidden="1" customHeight="1"/>
  </sheetData>
  <mergeCells count="29">
    <mergeCell ref="A1:M1"/>
    <mergeCell ref="L2:M2"/>
    <mergeCell ref="A3:M3"/>
    <mergeCell ref="H5:I5"/>
    <mergeCell ref="J5:L5"/>
    <mergeCell ref="A48:B48"/>
    <mergeCell ref="A49:B49"/>
    <mergeCell ref="A50:B50"/>
    <mergeCell ref="A5:A6"/>
    <mergeCell ref="B5:B6"/>
    <mergeCell ref="C5:C6"/>
    <mergeCell ref="D5:D6"/>
    <mergeCell ref="E5:E6"/>
    <mergeCell ref="F5:F6"/>
    <mergeCell ref="G5:G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</mergeCells>
  <printOptions horizontalCentered="1"/>
  <pageMargins left="0.236111111111111" right="0.314583333333333" top="0.590277777777778" bottom="0.471527777777778" header="1.18055555555556" footer="0.507638888888889"/>
  <pageSetup paperSize="9" scale="86" fitToHeight="0" orientation="landscape" blackAndWhite="1"/>
  <headerFooter alignWithMargins="0" scaleWithDoc="0">
    <oddHeader>&amp;R&amp;"宋体,常规"&amp;10第&amp;"Arial Narrow,常规"&amp;P&amp;"宋体,常规"页，共&amp;"Arial Narrow,常规"&amp;N&amp;"宋体,常规"页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>
    <tabColor indexed="50"/>
    <pageSetUpPr fitToPage="1"/>
  </sheetPr>
  <dimension ref="A1:XEX34"/>
  <sheetViews>
    <sheetView workbookViewId="0">
      <selection activeCell="I9" sqref="I9"/>
    </sheetView>
  </sheetViews>
  <sheetFormatPr defaultColWidth="9" defaultRowHeight="15.75" customHeight="1"/>
  <cols>
    <col min="1" max="1" width="5.21666666666667" style="57" customWidth="1"/>
    <col min="2" max="2" width="8.9" style="57" customWidth="1"/>
    <col min="3" max="3" width="15.5333333333333" style="57" customWidth="1"/>
    <col min="4" max="4" width="7.83333333333333" style="55" customWidth="1"/>
    <col min="5" max="5" width="20.6166666666667" style="55" customWidth="1"/>
    <col min="6" max="6" width="5.89166666666667" style="57" customWidth="1"/>
    <col min="7" max="7" width="9.46666666666667" style="57" customWidth="1"/>
    <col min="8" max="8" width="12.275" style="57" customWidth="1"/>
    <col min="9" max="9" width="15.9666666666667" style="57" customWidth="1" outlineLevel="1"/>
    <col min="10" max="10" width="12.375" style="57" customWidth="1"/>
    <col min="11" max="11" width="13.6833333333333" style="57" customWidth="1"/>
    <col min="12" max="12" width="12.3666666666667" style="57" customWidth="1"/>
    <col min="13" max="13" width="11.0666666666667" style="57" customWidth="1"/>
    <col min="14" max="14" width="8.13333333333333" style="57" hidden="1" customWidth="1" outlineLevel="1"/>
    <col min="15" max="15" width="10.2583333333333" style="57" hidden="1" customWidth="1" outlineLevel="1"/>
    <col min="16" max="16" width="8.74166666666667" style="57" hidden="1" customWidth="1" outlineLevel="1"/>
    <col min="17" max="17" width="6" style="57" hidden="1" customWidth="1" outlineLevel="1"/>
    <col min="18" max="18" width="6.625" style="57" hidden="1" customWidth="1" outlineLevel="1"/>
    <col min="19" max="19" width="8.86666666666667" style="57" hidden="1" customWidth="1" outlineLevel="1"/>
    <col min="20" max="20" width="7.13333333333333" style="57" hidden="1" customWidth="1" outlineLevel="1"/>
    <col min="21" max="22" width="9" style="57" hidden="1" customWidth="1" outlineLevel="1"/>
    <col min="23" max="23" width="5.74166666666667" style="57" hidden="1" customWidth="1" outlineLevel="1"/>
    <col min="24" max="24" width="7.86666666666667" style="57" hidden="1" customWidth="1" outlineLevel="1"/>
    <col min="25" max="25" width="6.25833333333333" style="57" hidden="1" customWidth="1" outlineLevel="1"/>
    <col min="26" max="26" width="6.5" style="57" hidden="1" customWidth="1" outlineLevel="1"/>
    <col min="27" max="27" width="9" style="57" customWidth="1" collapsed="1"/>
    <col min="28" max="235" width="9" style="57" customWidth="1"/>
    <col min="236" max="16363" width="9" style="56"/>
  </cols>
  <sheetData>
    <row r="1" s="54" customFormat="1" ht="25.5" customHeight="1" spans="1:235 16364:16378">
      <c r="A1" s="58" t="s">
        <v>146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customHeight="1" spans="1:235 16364:16378">
      <c r="A2" s="60"/>
      <c r="B2" s="60"/>
      <c r="C2" s="60"/>
      <c r="D2" s="60"/>
      <c r="E2" s="60"/>
      <c r="F2" s="60"/>
      <c r="G2" s="60"/>
      <c r="H2" s="61"/>
      <c r="I2" s="61"/>
      <c r="J2" s="61"/>
      <c r="K2" s="61"/>
      <c r="L2" s="62" t="s">
        <v>126</v>
      </c>
      <c r="M2" s="63"/>
      <c r="N2" s="63"/>
    </row>
    <row r="3" customHeight="1" spans="1:235 16364:16378">
      <c r="A3" s="64" t="e">
        <f>#REF!</f>
        <v>#REF!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</row>
    <row r="4" customHeight="1" spans="1:235 16364:16378">
      <c r="A4" s="66" t="e">
        <f>#REF!</f>
        <v>#REF!</v>
      </c>
      <c r="B4" s="67"/>
      <c r="C4" s="67"/>
      <c r="D4" s="68"/>
      <c r="E4" s="68"/>
      <c r="F4" s="67"/>
      <c r="G4" s="67"/>
      <c r="H4" s="67"/>
      <c r="I4" s="67"/>
      <c r="J4" s="67"/>
      <c r="K4" s="67"/>
      <c r="L4" s="69"/>
      <c r="M4" s="70" t="s">
        <v>1</v>
      </c>
      <c r="N4" s="71"/>
    </row>
    <row r="5" s="55" customFormat="1" customHeight="1" spans="1:235 16364:16378">
      <c r="A5" s="72" t="s">
        <v>2</v>
      </c>
      <c r="B5" s="73" t="s">
        <v>147</v>
      </c>
      <c r="C5" s="74" t="s">
        <v>148</v>
      </c>
      <c r="D5" s="73" t="s">
        <v>128</v>
      </c>
      <c r="E5" s="74" t="s">
        <v>129</v>
      </c>
      <c r="F5" s="73" t="s">
        <v>9</v>
      </c>
      <c r="G5" s="73" t="s">
        <v>130</v>
      </c>
      <c r="H5" s="73" t="s">
        <v>131</v>
      </c>
      <c r="I5" s="72" t="s">
        <v>149</v>
      </c>
      <c r="J5" s="75" t="s">
        <v>11</v>
      </c>
      <c r="K5" s="76"/>
      <c r="L5" s="77" t="s">
        <v>12</v>
      </c>
      <c r="M5" s="73" t="s">
        <v>14</v>
      </c>
      <c r="N5" s="78" t="s">
        <v>132</v>
      </c>
      <c r="O5" s="79" t="s">
        <v>133</v>
      </c>
      <c r="P5" s="78" t="s">
        <v>134</v>
      </c>
      <c r="Q5" s="78" t="s">
        <v>135</v>
      </c>
      <c r="R5" s="78" t="s">
        <v>136</v>
      </c>
      <c r="S5" s="78" t="s">
        <v>137</v>
      </c>
      <c r="T5" s="78" t="s">
        <v>138</v>
      </c>
      <c r="U5" s="78" t="s">
        <v>139</v>
      </c>
      <c r="V5" s="80" t="s">
        <v>24</v>
      </c>
      <c r="W5" s="78" t="s">
        <v>140</v>
      </c>
      <c r="X5" s="78" t="s">
        <v>141</v>
      </c>
      <c r="Y5" s="78" t="s">
        <v>142</v>
      </c>
      <c r="Z5" s="78" t="s">
        <v>143</v>
      </c>
    </row>
    <row r="6" s="55" customFormat="1" customHeight="1" spans="1:235 16364:16378">
      <c r="A6" s="81"/>
      <c r="B6" s="81"/>
      <c r="C6" s="82"/>
      <c r="D6" s="81"/>
      <c r="E6" s="82"/>
      <c r="F6" s="81"/>
      <c r="G6" s="81"/>
      <c r="H6" s="81"/>
      <c r="I6" s="72"/>
      <c r="J6" s="83" t="s">
        <v>15</v>
      </c>
      <c r="K6" s="72" t="s">
        <v>16</v>
      </c>
      <c r="L6" s="84"/>
      <c r="M6" s="81"/>
      <c r="N6" s="78"/>
      <c r="O6" s="85"/>
      <c r="P6" s="86"/>
      <c r="Q6" s="86"/>
      <c r="R6" s="86"/>
      <c r="S6" s="78"/>
      <c r="T6" s="78"/>
      <c r="U6" s="78"/>
      <c r="V6" s="87"/>
      <c r="W6" s="78"/>
      <c r="X6" s="78"/>
      <c r="Y6" s="78"/>
      <c r="Z6" s="78"/>
    </row>
    <row r="7" s="56" customFormat="1" customHeight="1" spans="1:235 16364:16378">
      <c r="A7" s="25"/>
      <c r="B7" s="88"/>
      <c r="C7" s="25"/>
      <c r="D7" s="25"/>
      <c r="E7" s="25"/>
      <c r="F7" s="25"/>
      <c r="G7" s="89"/>
      <c r="H7" s="90"/>
      <c r="I7" s="91"/>
      <c r="J7" s="92"/>
      <c r="K7" s="93"/>
      <c r="L7" s="94"/>
      <c r="M7" s="25"/>
      <c r="N7" s="95"/>
      <c r="O7" s="96"/>
      <c r="P7" s="96"/>
      <c r="Q7" s="96"/>
      <c r="R7" s="96"/>
      <c r="S7" s="95"/>
      <c r="T7" s="95"/>
      <c r="U7" s="95"/>
      <c r="V7" s="97"/>
      <c r="W7" s="95"/>
      <c r="X7" s="95"/>
      <c r="Y7" s="95"/>
      <c r="Z7" s="95"/>
      <c r="AA7" s="98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XEJ7" s="99"/>
      <c r="XEK7" s="99"/>
      <c r="XEL7" s="99"/>
      <c r="XEM7" s="99"/>
      <c r="XEN7" s="99"/>
      <c r="XEO7" s="99"/>
      <c r="XEP7" s="99"/>
      <c r="XEQ7" s="99"/>
      <c r="XER7" s="99"/>
      <c r="XES7" s="99"/>
      <c r="XET7" s="99"/>
      <c r="XEU7" s="99"/>
      <c r="XEV7" s="99"/>
      <c r="XEW7" s="99"/>
      <c r="XEX7" s="99"/>
    </row>
    <row r="8" s="56" customFormat="1" customHeight="1" spans="1:235 16364:16378">
      <c r="A8" s="25"/>
      <c r="B8" s="26"/>
      <c r="C8" s="100"/>
      <c r="D8" s="101"/>
      <c r="E8" s="101"/>
      <c r="F8" s="101"/>
      <c r="G8" s="89"/>
      <c r="H8" s="90"/>
      <c r="I8" s="102"/>
      <c r="J8" s="103"/>
      <c r="K8" s="104"/>
      <c r="L8" s="94"/>
      <c r="M8" s="100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XEJ8" s="105"/>
      <c r="XEK8" s="105"/>
      <c r="XEL8" s="105"/>
      <c r="XEM8" s="105"/>
      <c r="XEN8" s="105"/>
      <c r="XEO8" s="105"/>
      <c r="XEP8" s="105"/>
      <c r="XEQ8" s="105"/>
      <c r="XER8" s="105"/>
      <c r="XES8" s="105"/>
      <c r="XET8" s="105"/>
      <c r="XEU8" s="105"/>
      <c r="XEV8" s="105"/>
      <c r="XEW8" s="105"/>
      <c r="XEX8" s="105"/>
    </row>
    <row r="9" s="56" customFormat="1" customHeight="1" spans="1:235 16364:16378">
      <c r="A9" s="25"/>
      <c r="B9" s="26"/>
      <c r="C9" s="100"/>
      <c r="D9" s="101"/>
      <c r="E9" s="101"/>
      <c r="F9" s="101"/>
      <c r="G9" s="89"/>
      <c r="H9" s="90"/>
      <c r="I9" s="102"/>
      <c r="J9" s="103"/>
      <c r="K9" s="104"/>
      <c r="L9" s="94"/>
      <c r="M9" s="100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XEJ9" s="105"/>
      <c r="XEK9" s="105"/>
      <c r="XEL9" s="105"/>
      <c r="XEM9" s="105"/>
      <c r="XEN9" s="105"/>
      <c r="XEO9" s="105"/>
      <c r="XEP9" s="105"/>
      <c r="XEQ9" s="105"/>
      <c r="XER9" s="105"/>
      <c r="XES9" s="105"/>
      <c r="XET9" s="105"/>
      <c r="XEU9" s="105"/>
      <c r="XEV9" s="105"/>
      <c r="XEW9" s="105"/>
      <c r="XEX9" s="105"/>
    </row>
    <row r="10" s="56" customFormat="1" customHeight="1" spans="1:235 16364:16378">
      <c r="A10" s="25"/>
      <c r="B10" s="26"/>
      <c r="C10" s="100"/>
      <c r="D10" s="101"/>
      <c r="E10" s="101"/>
      <c r="F10" s="101"/>
      <c r="G10" s="89"/>
      <c r="H10" s="90"/>
      <c r="I10" s="102"/>
      <c r="J10" s="103"/>
      <c r="K10" s="104"/>
      <c r="L10" s="94"/>
      <c r="M10" s="100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XEJ10" s="105"/>
      <c r="XEK10" s="105"/>
      <c r="XEL10" s="105"/>
      <c r="XEM10" s="105"/>
      <c r="XEN10" s="105"/>
      <c r="XEO10" s="105"/>
      <c r="XEP10" s="105"/>
      <c r="XEQ10" s="105"/>
      <c r="XER10" s="105"/>
      <c r="XES10" s="105"/>
      <c r="XET10" s="105"/>
      <c r="XEU10" s="105"/>
      <c r="XEV10" s="105"/>
      <c r="XEW10" s="105"/>
      <c r="XEX10" s="105"/>
    </row>
    <row r="11" s="56" customFormat="1" customHeight="1" spans="1:235 16364:16378">
      <c r="A11" s="25"/>
      <c r="B11" s="26"/>
      <c r="C11" s="100"/>
      <c r="D11" s="101"/>
      <c r="E11" s="101"/>
      <c r="F11" s="101"/>
      <c r="G11" s="89"/>
      <c r="H11" s="90"/>
      <c r="I11" s="102"/>
      <c r="J11" s="103"/>
      <c r="K11" s="104"/>
      <c r="L11" s="94"/>
      <c r="M11" s="100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57"/>
      <c r="XEJ11" s="105"/>
      <c r="XEK11" s="105"/>
      <c r="XEL11" s="105"/>
      <c r="XEM11" s="105"/>
      <c r="XEN11" s="105"/>
      <c r="XEO11" s="105"/>
      <c r="XEP11" s="105"/>
      <c r="XEQ11" s="105"/>
      <c r="XER11" s="105"/>
      <c r="XES11" s="105"/>
      <c r="XET11" s="105"/>
      <c r="XEU11" s="105"/>
      <c r="XEV11" s="105"/>
      <c r="XEW11" s="105"/>
      <c r="XEX11" s="105"/>
    </row>
    <row r="12" s="56" customFormat="1" customHeight="1" spans="1:235 16364:16378">
      <c r="A12" s="25"/>
      <c r="B12" s="26"/>
      <c r="C12" s="100"/>
      <c r="D12" s="101"/>
      <c r="E12" s="101"/>
      <c r="F12" s="101"/>
      <c r="G12" s="89"/>
      <c r="H12" s="90"/>
      <c r="I12" s="102"/>
      <c r="J12" s="103"/>
      <c r="K12" s="104"/>
      <c r="L12" s="94"/>
      <c r="M12" s="100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HR12" s="57"/>
      <c r="HS12" s="57"/>
      <c r="HT12" s="57"/>
      <c r="HU12" s="57"/>
      <c r="HV12" s="57"/>
      <c r="HW12" s="57"/>
      <c r="HX12" s="57"/>
      <c r="HY12" s="57"/>
      <c r="HZ12" s="57"/>
      <c r="IA12" s="57"/>
      <c r="XEJ12" s="105"/>
      <c r="XEK12" s="105"/>
      <c r="XEL12" s="105"/>
      <c r="XEM12" s="105"/>
      <c r="XEN12" s="105"/>
      <c r="XEO12" s="105"/>
      <c r="XEP12" s="105"/>
      <c r="XEQ12" s="105"/>
      <c r="XER12" s="105"/>
      <c r="XES12" s="105"/>
      <c r="XET12" s="105"/>
      <c r="XEU12" s="105"/>
      <c r="XEV12" s="105"/>
      <c r="XEW12" s="105"/>
      <c r="XEX12" s="105"/>
    </row>
    <row r="13" s="56" customFormat="1" customHeight="1" spans="1:235 16364:16378">
      <c r="A13" s="25"/>
      <c r="B13" s="26"/>
      <c r="C13" s="100"/>
      <c r="D13" s="101"/>
      <c r="E13" s="101"/>
      <c r="F13" s="101"/>
      <c r="G13" s="89"/>
      <c r="H13" s="90"/>
      <c r="I13" s="102"/>
      <c r="J13" s="103"/>
      <c r="K13" s="104"/>
      <c r="L13" s="94"/>
      <c r="M13" s="100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XEJ13" s="105"/>
      <c r="XEK13" s="105"/>
      <c r="XEL13" s="105"/>
      <c r="XEM13" s="105"/>
      <c r="XEN13" s="105"/>
      <c r="XEO13" s="105"/>
      <c r="XEP13" s="105"/>
      <c r="XEQ13" s="105"/>
      <c r="XER13" s="105"/>
      <c r="XES13" s="105"/>
      <c r="XET13" s="105"/>
      <c r="XEU13" s="105"/>
      <c r="XEV13" s="105"/>
      <c r="XEW13" s="105"/>
      <c r="XEX13" s="105"/>
    </row>
    <row r="14" s="56" customFormat="1" customHeight="1" spans="1:235 16364:16378">
      <c r="A14" s="25"/>
      <c r="B14" s="26"/>
      <c r="C14" s="100"/>
      <c r="D14" s="101"/>
      <c r="E14" s="101"/>
      <c r="F14" s="101"/>
      <c r="G14" s="89"/>
      <c r="H14" s="90"/>
      <c r="I14" s="102"/>
      <c r="J14" s="103"/>
      <c r="K14" s="104"/>
      <c r="L14" s="94"/>
      <c r="M14" s="100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XEJ14" s="105"/>
      <c r="XEK14" s="105"/>
      <c r="XEL14" s="105"/>
      <c r="XEM14" s="105"/>
      <c r="XEN14" s="105"/>
      <c r="XEO14" s="105"/>
      <c r="XEP14" s="105"/>
      <c r="XEQ14" s="105"/>
      <c r="XER14" s="105"/>
      <c r="XES14" s="105"/>
      <c r="XET14" s="105"/>
      <c r="XEU14" s="105"/>
      <c r="XEV14" s="105"/>
      <c r="XEW14" s="105"/>
      <c r="XEX14" s="105"/>
    </row>
    <row r="15" s="56" customFormat="1" customHeight="1" spans="1:235 16364:16378">
      <c r="A15" s="25"/>
      <c r="B15" s="26"/>
      <c r="C15" s="100"/>
      <c r="D15" s="101"/>
      <c r="E15" s="101"/>
      <c r="F15" s="101"/>
      <c r="G15" s="89"/>
      <c r="H15" s="90"/>
      <c r="I15" s="102"/>
      <c r="J15" s="103"/>
      <c r="K15" s="104"/>
      <c r="L15" s="94"/>
      <c r="M15" s="100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HK15" s="57"/>
      <c r="HL15" s="57"/>
      <c r="HM15" s="57"/>
      <c r="HN15" s="57"/>
      <c r="HO15" s="57"/>
      <c r="HP15" s="57"/>
      <c r="HQ15" s="57"/>
      <c r="HR15" s="57"/>
      <c r="HS15" s="57"/>
      <c r="HT15" s="57"/>
      <c r="HU15" s="57"/>
      <c r="HV15" s="57"/>
      <c r="HW15" s="57"/>
      <c r="HX15" s="57"/>
      <c r="HY15" s="57"/>
      <c r="HZ15" s="57"/>
      <c r="IA15" s="57"/>
      <c r="XEJ15" s="105"/>
      <c r="XEK15" s="105"/>
      <c r="XEL15" s="105"/>
      <c r="XEM15" s="105"/>
      <c r="XEN15" s="105"/>
      <c r="XEO15" s="105"/>
      <c r="XEP15" s="105"/>
      <c r="XEQ15" s="105"/>
      <c r="XER15" s="105"/>
      <c r="XES15" s="105"/>
      <c r="XET15" s="105"/>
      <c r="XEU15" s="105"/>
      <c r="XEV15" s="105"/>
      <c r="XEW15" s="105"/>
      <c r="XEX15" s="105"/>
    </row>
    <row r="16" s="56" customFormat="1" customHeight="1" spans="1:235 16364:16378">
      <c r="A16" s="25"/>
      <c r="B16" s="26"/>
      <c r="C16" s="100"/>
      <c r="D16" s="101"/>
      <c r="E16" s="101"/>
      <c r="F16" s="101"/>
      <c r="G16" s="89"/>
      <c r="H16" s="90"/>
      <c r="I16" s="102"/>
      <c r="J16" s="103"/>
      <c r="K16" s="104"/>
      <c r="L16" s="94"/>
      <c r="M16" s="100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57"/>
      <c r="XEJ16" s="105"/>
      <c r="XEK16" s="105"/>
      <c r="XEL16" s="105"/>
      <c r="XEM16" s="105"/>
      <c r="XEN16" s="105"/>
      <c r="XEO16" s="105"/>
      <c r="XEP16" s="105"/>
      <c r="XEQ16" s="105"/>
      <c r="XER16" s="105"/>
      <c r="XES16" s="105"/>
      <c r="XET16" s="105"/>
      <c r="XEU16" s="105"/>
      <c r="XEV16" s="105"/>
      <c r="XEW16" s="105"/>
      <c r="XEX16" s="105"/>
    </row>
    <row r="17" s="56" customFormat="1" customHeight="1" spans="1:235 16364:16378">
      <c r="A17" s="25"/>
      <c r="B17" s="26"/>
      <c r="C17" s="100"/>
      <c r="D17" s="101"/>
      <c r="E17" s="101"/>
      <c r="F17" s="101"/>
      <c r="G17" s="89"/>
      <c r="H17" s="90"/>
      <c r="I17" s="102"/>
      <c r="J17" s="103"/>
      <c r="K17" s="104"/>
      <c r="L17" s="94"/>
      <c r="M17" s="100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HR17" s="57"/>
      <c r="HS17" s="57"/>
      <c r="HT17" s="57"/>
      <c r="HU17" s="57"/>
      <c r="HV17" s="57"/>
      <c r="HW17" s="57"/>
      <c r="HX17" s="57"/>
      <c r="HY17" s="57"/>
      <c r="HZ17" s="57"/>
      <c r="IA17" s="57"/>
      <c r="XEJ17" s="105"/>
      <c r="XEK17" s="105"/>
      <c r="XEL17" s="105"/>
      <c r="XEM17" s="105"/>
      <c r="XEN17" s="105"/>
      <c r="XEO17" s="105"/>
      <c r="XEP17" s="105"/>
      <c r="XEQ17" s="105"/>
      <c r="XER17" s="105"/>
      <c r="XES17" s="105"/>
      <c r="XET17" s="105"/>
      <c r="XEU17" s="105"/>
      <c r="XEV17" s="105"/>
      <c r="XEW17" s="105"/>
      <c r="XEX17" s="105"/>
    </row>
    <row r="18" s="56" customFormat="1" customHeight="1" spans="1:235 16364:16378">
      <c r="A18" s="25"/>
      <c r="B18" s="26"/>
      <c r="C18" s="100"/>
      <c r="D18" s="101"/>
      <c r="E18" s="101"/>
      <c r="F18" s="101"/>
      <c r="G18" s="89"/>
      <c r="H18" s="90"/>
      <c r="I18" s="102"/>
      <c r="J18" s="103"/>
      <c r="K18" s="104"/>
      <c r="L18" s="94"/>
      <c r="M18" s="100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7"/>
      <c r="HR18" s="57"/>
      <c r="HS18" s="57"/>
      <c r="HT18" s="57"/>
      <c r="HU18" s="57"/>
      <c r="HV18" s="57"/>
      <c r="HW18" s="57"/>
      <c r="HX18" s="57"/>
      <c r="HY18" s="57"/>
      <c r="HZ18" s="57"/>
      <c r="IA18" s="57"/>
      <c r="XEJ18" s="105"/>
      <c r="XEK18" s="105"/>
      <c r="XEL18" s="105"/>
      <c r="XEM18" s="105"/>
      <c r="XEN18" s="105"/>
      <c r="XEO18" s="105"/>
      <c r="XEP18" s="105"/>
      <c r="XEQ18" s="105"/>
      <c r="XER18" s="105"/>
      <c r="XES18" s="105"/>
      <c r="XET18" s="105"/>
      <c r="XEU18" s="105"/>
      <c r="XEV18" s="105"/>
      <c r="XEW18" s="105"/>
      <c r="XEX18" s="105"/>
    </row>
    <row r="19" s="56" customFormat="1" customHeight="1" spans="1:235 16364:16378">
      <c r="A19" s="25"/>
      <c r="B19" s="26"/>
      <c r="C19" s="100"/>
      <c r="D19" s="101"/>
      <c r="E19" s="101"/>
      <c r="F19" s="101"/>
      <c r="G19" s="89"/>
      <c r="H19" s="90"/>
      <c r="I19" s="102"/>
      <c r="J19" s="103"/>
      <c r="K19" s="104"/>
      <c r="L19" s="94"/>
      <c r="M19" s="100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57"/>
      <c r="HZ19" s="57"/>
      <c r="IA19" s="57"/>
      <c r="XEJ19" s="105"/>
      <c r="XEK19" s="105"/>
      <c r="XEL19" s="105"/>
      <c r="XEM19" s="105"/>
      <c r="XEN19" s="105"/>
      <c r="XEO19" s="105"/>
      <c r="XEP19" s="105"/>
      <c r="XEQ19" s="105"/>
      <c r="XER19" s="105"/>
      <c r="XES19" s="105"/>
      <c r="XET19" s="105"/>
      <c r="XEU19" s="105"/>
      <c r="XEV19" s="105"/>
      <c r="XEW19" s="105"/>
      <c r="XEX19" s="105"/>
    </row>
    <row r="20" s="56" customFormat="1" customHeight="1" spans="1:235 16364:16378">
      <c r="A20" s="25"/>
      <c r="B20" s="26"/>
      <c r="C20" s="100"/>
      <c r="D20" s="101"/>
      <c r="E20" s="101"/>
      <c r="F20" s="101"/>
      <c r="G20" s="89"/>
      <c r="H20" s="90"/>
      <c r="I20" s="102"/>
      <c r="J20" s="103"/>
      <c r="K20" s="104"/>
      <c r="L20" s="94"/>
      <c r="M20" s="100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57"/>
      <c r="HJ20" s="57"/>
      <c r="HK20" s="57"/>
      <c r="HL20" s="57"/>
      <c r="HM20" s="57"/>
      <c r="HN20" s="57"/>
      <c r="HO20" s="57"/>
      <c r="HP20" s="57"/>
      <c r="HQ20" s="57"/>
      <c r="HR20" s="57"/>
      <c r="HS20" s="57"/>
      <c r="HT20" s="57"/>
      <c r="HU20" s="57"/>
      <c r="HV20" s="57"/>
      <c r="HW20" s="57"/>
      <c r="HX20" s="57"/>
      <c r="HY20" s="57"/>
      <c r="HZ20" s="57"/>
      <c r="IA20" s="57"/>
      <c r="XEJ20" s="105"/>
      <c r="XEK20" s="105"/>
      <c r="XEL20" s="105"/>
      <c r="XEM20" s="105"/>
      <c r="XEN20" s="105"/>
      <c r="XEO20" s="105"/>
      <c r="XEP20" s="105"/>
      <c r="XEQ20" s="105"/>
      <c r="XER20" s="105"/>
      <c r="XES20" s="105"/>
      <c r="XET20" s="105"/>
      <c r="XEU20" s="105"/>
      <c r="XEV20" s="105"/>
      <c r="XEW20" s="105"/>
      <c r="XEX20" s="105"/>
    </row>
    <row r="21" s="56" customFormat="1" customHeight="1" spans="1:235 16364:16378">
      <c r="A21" s="25"/>
      <c r="B21" s="26"/>
      <c r="C21" s="100"/>
      <c r="D21" s="101"/>
      <c r="E21" s="101"/>
      <c r="F21" s="101"/>
      <c r="G21" s="89"/>
      <c r="H21" s="90"/>
      <c r="I21" s="102"/>
      <c r="J21" s="103"/>
      <c r="K21" s="104"/>
      <c r="L21" s="94"/>
      <c r="M21" s="100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57"/>
      <c r="HJ21" s="57"/>
      <c r="HK21" s="57"/>
      <c r="HL21" s="57"/>
      <c r="HM21" s="57"/>
      <c r="HN21" s="57"/>
      <c r="HO21" s="57"/>
      <c r="HP21" s="57"/>
      <c r="HQ21" s="57"/>
      <c r="HR21" s="57"/>
      <c r="HS21" s="57"/>
      <c r="HT21" s="57"/>
      <c r="HU21" s="57"/>
      <c r="HV21" s="57"/>
      <c r="HW21" s="57"/>
      <c r="HX21" s="57"/>
      <c r="HY21" s="57"/>
      <c r="HZ21" s="57"/>
      <c r="IA21" s="57"/>
      <c r="XEJ21" s="105"/>
      <c r="XEK21" s="105"/>
      <c r="XEL21" s="105"/>
      <c r="XEM21" s="105"/>
      <c r="XEN21" s="105"/>
      <c r="XEO21" s="105"/>
      <c r="XEP21" s="105"/>
      <c r="XEQ21" s="105"/>
      <c r="XER21" s="105"/>
      <c r="XES21" s="105"/>
      <c r="XET21" s="105"/>
      <c r="XEU21" s="105"/>
      <c r="XEV21" s="105"/>
      <c r="XEW21" s="105"/>
      <c r="XEX21" s="105"/>
    </row>
    <row r="22" s="56" customFormat="1" customHeight="1" spans="1:235 16364:16378">
      <c r="A22" s="25"/>
      <c r="B22" s="26"/>
      <c r="C22" s="100"/>
      <c r="D22" s="101"/>
      <c r="E22" s="101"/>
      <c r="F22" s="101"/>
      <c r="G22" s="89"/>
      <c r="H22" s="90"/>
      <c r="I22" s="102"/>
      <c r="J22" s="103"/>
      <c r="K22" s="104"/>
      <c r="L22" s="94"/>
      <c r="M22" s="100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57"/>
      <c r="HJ22" s="57"/>
      <c r="HK22" s="57"/>
      <c r="HL22" s="57"/>
      <c r="HM22" s="57"/>
      <c r="HN22" s="57"/>
      <c r="HO22" s="57"/>
      <c r="HP22" s="57"/>
      <c r="HQ22" s="57"/>
      <c r="HR22" s="57"/>
      <c r="HS22" s="57"/>
      <c r="HT22" s="57"/>
      <c r="HU22" s="57"/>
      <c r="HV22" s="57"/>
      <c r="HW22" s="57"/>
      <c r="HX22" s="57"/>
      <c r="HY22" s="57"/>
      <c r="HZ22" s="57"/>
      <c r="IA22" s="57"/>
      <c r="XEJ22" s="105"/>
      <c r="XEK22" s="105"/>
      <c r="XEL22" s="105"/>
      <c r="XEM22" s="105"/>
      <c r="XEN22" s="105"/>
      <c r="XEO22" s="105"/>
      <c r="XEP22" s="105"/>
      <c r="XEQ22" s="105"/>
      <c r="XER22" s="105"/>
      <c r="XES22" s="105"/>
      <c r="XET22" s="105"/>
      <c r="XEU22" s="105"/>
      <c r="XEV22" s="105"/>
      <c r="XEW22" s="105"/>
      <c r="XEX22" s="105"/>
    </row>
    <row r="23" s="56" customFormat="1" customHeight="1" spans="1:235 16364:16378">
      <c r="A23" s="25"/>
      <c r="B23" s="26"/>
      <c r="C23" s="100"/>
      <c r="D23" s="101"/>
      <c r="E23" s="101"/>
      <c r="F23" s="101"/>
      <c r="G23" s="89"/>
      <c r="H23" s="90"/>
      <c r="I23" s="102"/>
      <c r="J23" s="103"/>
      <c r="K23" s="104"/>
      <c r="L23" s="94"/>
      <c r="M23" s="100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57"/>
      <c r="HJ23" s="57"/>
      <c r="HK23" s="57"/>
      <c r="HL23" s="57"/>
      <c r="HM23" s="57"/>
      <c r="HN23" s="57"/>
      <c r="HO23" s="57"/>
      <c r="HP23" s="57"/>
      <c r="HQ23" s="57"/>
      <c r="HR23" s="57"/>
      <c r="HS23" s="57"/>
      <c r="HT23" s="57"/>
      <c r="HU23" s="57"/>
      <c r="HV23" s="57"/>
      <c r="HW23" s="57"/>
      <c r="HX23" s="57"/>
      <c r="HY23" s="57"/>
      <c r="HZ23" s="57"/>
      <c r="IA23" s="57"/>
      <c r="XEJ23" s="105"/>
      <c r="XEK23" s="105"/>
      <c r="XEL23" s="105"/>
      <c r="XEM23" s="105"/>
      <c r="XEN23" s="105"/>
      <c r="XEO23" s="105"/>
      <c r="XEP23" s="105"/>
      <c r="XEQ23" s="105"/>
      <c r="XER23" s="105"/>
      <c r="XES23" s="105"/>
      <c r="XET23" s="105"/>
      <c r="XEU23" s="105"/>
      <c r="XEV23" s="105"/>
      <c r="XEW23" s="105"/>
      <c r="XEX23" s="105"/>
    </row>
    <row r="24" s="56" customFormat="1" customHeight="1" spans="1:235 16364:16378">
      <c r="A24" s="25"/>
      <c r="B24" s="26"/>
      <c r="C24" s="100"/>
      <c r="D24" s="101"/>
      <c r="E24" s="101"/>
      <c r="F24" s="101"/>
      <c r="G24" s="89"/>
      <c r="H24" s="90"/>
      <c r="I24" s="102"/>
      <c r="J24" s="103"/>
      <c r="K24" s="104"/>
      <c r="L24" s="94"/>
      <c r="M24" s="100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7"/>
      <c r="HX24" s="57"/>
      <c r="HY24" s="57"/>
      <c r="HZ24" s="57"/>
      <c r="IA24" s="57"/>
      <c r="XEJ24" s="105"/>
      <c r="XEK24" s="105"/>
      <c r="XEL24" s="105"/>
      <c r="XEM24" s="105"/>
      <c r="XEN24" s="105"/>
      <c r="XEO24" s="105"/>
      <c r="XEP24" s="105"/>
      <c r="XEQ24" s="105"/>
      <c r="XER24" s="105"/>
      <c r="XES24" s="105"/>
      <c r="XET24" s="105"/>
      <c r="XEU24" s="105"/>
      <c r="XEV24" s="105"/>
      <c r="XEW24" s="105"/>
      <c r="XEX24" s="105"/>
    </row>
    <row r="25" s="56" customFormat="1" customHeight="1" spans="1:235 16364:16378">
      <c r="A25" s="25"/>
      <c r="B25" s="26"/>
      <c r="C25" s="100"/>
      <c r="D25" s="101"/>
      <c r="E25" s="101"/>
      <c r="F25" s="101"/>
      <c r="G25" s="89"/>
      <c r="H25" s="90"/>
      <c r="I25" s="102"/>
      <c r="J25" s="103"/>
      <c r="K25" s="104"/>
      <c r="L25" s="94"/>
      <c r="M25" s="100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57"/>
      <c r="HX25" s="57"/>
      <c r="HY25" s="57"/>
      <c r="HZ25" s="57"/>
      <c r="IA25" s="57"/>
      <c r="XEJ25" s="105"/>
      <c r="XEK25" s="105"/>
      <c r="XEL25" s="105"/>
      <c r="XEM25" s="105"/>
      <c r="XEN25" s="105"/>
      <c r="XEO25" s="105"/>
      <c r="XEP25" s="105"/>
      <c r="XEQ25" s="105"/>
      <c r="XER25" s="105"/>
      <c r="XES25" s="105"/>
      <c r="XET25" s="105"/>
      <c r="XEU25" s="105"/>
      <c r="XEV25" s="105"/>
      <c r="XEW25" s="105"/>
      <c r="XEX25" s="105"/>
    </row>
    <row r="26" s="56" customFormat="1" customHeight="1" spans="1:235 16364:16378">
      <c r="A26" s="25"/>
      <c r="B26" s="26"/>
      <c r="C26" s="106"/>
      <c r="D26" s="25"/>
      <c r="E26" s="25"/>
      <c r="F26" s="25"/>
      <c r="G26" s="107"/>
      <c r="H26" s="108"/>
      <c r="I26" s="109"/>
      <c r="J26" s="110"/>
      <c r="K26" s="111"/>
      <c r="L26" s="94"/>
      <c r="M26" s="106"/>
      <c r="N26" s="57"/>
      <c r="O26" s="112"/>
      <c r="P26" s="112"/>
      <c r="Q26" s="112"/>
      <c r="R26" s="112"/>
      <c r="S26" s="112"/>
      <c r="T26" s="112"/>
      <c r="U26" s="112"/>
      <c r="V26" s="112"/>
      <c r="W26" s="99"/>
      <c r="X26" s="113"/>
      <c r="Y26" s="112"/>
      <c r="Z26" s="113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2"/>
      <c r="CA26" s="112"/>
      <c r="CB26" s="112"/>
      <c r="CC26" s="112"/>
      <c r="CD26" s="112"/>
      <c r="CE26" s="112"/>
      <c r="CF26" s="112"/>
      <c r="CG26" s="112"/>
      <c r="CH26" s="112"/>
      <c r="CI26" s="112"/>
      <c r="CJ26" s="112"/>
      <c r="CK26" s="112"/>
      <c r="CL26" s="112"/>
      <c r="CM26" s="112"/>
      <c r="CN26" s="112"/>
      <c r="CO26" s="112"/>
      <c r="CP26" s="112"/>
      <c r="CQ26" s="112"/>
      <c r="CR26" s="112"/>
      <c r="CS26" s="112"/>
      <c r="CT26" s="112"/>
      <c r="CU26" s="112"/>
      <c r="CV26" s="112"/>
      <c r="CW26" s="112"/>
      <c r="CX26" s="112"/>
      <c r="CY26" s="112"/>
      <c r="CZ26" s="112"/>
      <c r="DA26" s="112"/>
      <c r="DB26" s="112"/>
      <c r="DC26" s="112"/>
      <c r="DD26" s="112"/>
      <c r="DE26" s="112"/>
      <c r="DF26" s="112"/>
      <c r="DG26" s="112"/>
      <c r="DH26" s="112"/>
      <c r="DI26" s="112"/>
      <c r="DJ26" s="112"/>
      <c r="DK26" s="112"/>
      <c r="DL26" s="112"/>
      <c r="DM26" s="112"/>
      <c r="DN26" s="112"/>
      <c r="DO26" s="112"/>
      <c r="DP26" s="112"/>
      <c r="DQ26" s="112"/>
      <c r="DR26" s="112"/>
      <c r="DS26" s="112"/>
      <c r="DT26" s="112"/>
      <c r="DU26" s="112"/>
      <c r="DV26" s="112"/>
      <c r="DW26" s="112"/>
      <c r="DX26" s="112"/>
      <c r="DY26" s="112"/>
      <c r="DZ26" s="112"/>
      <c r="EA26" s="112"/>
      <c r="EB26" s="112"/>
      <c r="EC26" s="112"/>
      <c r="ED26" s="112"/>
      <c r="EE26" s="112"/>
      <c r="EF26" s="112"/>
      <c r="EG26" s="112"/>
      <c r="EH26" s="112"/>
      <c r="EI26" s="112"/>
      <c r="EJ26" s="112"/>
      <c r="EK26" s="112"/>
      <c r="EL26" s="112"/>
      <c r="EM26" s="112"/>
      <c r="EN26" s="112"/>
      <c r="EO26" s="112"/>
      <c r="EP26" s="112"/>
      <c r="EQ26" s="112"/>
      <c r="ER26" s="112"/>
      <c r="ES26" s="112"/>
      <c r="ET26" s="112"/>
      <c r="EU26" s="112"/>
      <c r="EV26" s="112"/>
      <c r="EW26" s="112"/>
      <c r="EX26" s="112"/>
      <c r="EY26" s="112"/>
      <c r="EZ26" s="112"/>
      <c r="FA26" s="112"/>
      <c r="FB26" s="112"/>
      <c r="FC26" s="112"/>
      <c r="FD26" s="112"/>
      <c r="FE26" s="112"/>
      <c r="FF26" s="112"/>
      <c r="FG26" s="112"/>
      <c r="FH26" s="112"/>
      <c r="FI26" s="112"/>
      <c r="FJ26" s="112"/>
      <c r="FK26" s="112"/>
      <c r="FL26" s="112"/>
      <c r="FM26" s="112"/>
      <c r="FN26" s="112"/>
      <c r="FO26" s="112"/>
      <c r="FP26" s="112"/>
      <c r="FQ26" s="112"/>
      <c r="FR26" s="112"/>
      <c r="FS26" s="112"/>
      <c r="FT26" s="112"/>
      <c r="FU26" s="112"/>
      <c r="FV26" s="112"/>
      <c r="FW26" s="112"/>
      <c r="FX26" s="112"/>
      <c r="FY26" s="112"/>
      <c r="FZ26" s="112"/>
      <c r="GA26" s="112"/>
      <c r="GB26" s="112"/>
      <c r="GC26" s="112"/>
      <c r="GD26" s="112"/>
      <c r="GE26" s="112"/>
      <c r="GF26" s="112"/>
      <c r="GG26" s="112"/>
      <c r="GH26" s="112"/>
      <c r="GI26" s="112"/>
      <c r="GJ26" s="112"/>
      <c r="GK26" s="112"/>
      <c r="GL26" s="112"/>
      <c r="GM26" s="112"/>
      <c r="GN26" s="112"/>
      <c r="GO26" s="112"/>
      <c r="GP26" s="112"/>
      <c r="GQ26" s="112"/>
      <c r="GR26" s="112"/>
      <c r="GS26" s="112"/>
      <c r="GT26" s="112"/>
      <c r="GU26" s="112"/>
      <c r="GV26" s="112"/>
      <c r="GW26" s="112"/>
      <c r="GX26" s="112"/>
      <c r="GY26" s="112"/>
      <c r="GZ26" s="112"/>
      <c r="HA26" s="112"/>
      <c r="HB26" s="112"/>
      <c r="HC26" s="112"/>
      <c r="HD26" s="112"/>
      <c r="HE26" s="112"/>
      <c r="HF26" s="112"/>
      <c r="HG26" s="112"/>
      <c r="HH26" s="112"/>
      <c r="HI26" s="112"/>
      <c r="HJ26" s="112"/>
      <c r="HK26" s="112"/>
      <c r="HL26" s="112"/>
      <c r="HM26" s="112"/>
      <c r="HN26" s="112"/>
      <c r="HO26" s="112"/>
      <c r="HP26" s="112"/>
      <c r="HQ26" s="112"/>
      <c r="HR26" s="112"/>
      <c r="HS26" s="112"/>
      <c r="HT26" s="112"/>
      <c r="HU26" s="112"/>
      <c r="HV26" s="112"/>
      <c r="HW26" s="112"/>
      <c r="HX26" s="112"/>
      <c r="HY26" s="112"/>
      <c r="HZ26" s="112"/>
      <c r="IA26" s="112"/>
      <c r="XEJ26" s="105"/>
      <c r="XEK26" s="105"/>
      <c r="XEL26" s="105"/>
      <c r="XEM26" s="105"/>
      <c r="XEN26" s="105"/>
      <c r="XEO26" s="105"/>
      <c r="XEP26" s="105"/>
      <c r="XEQ26" s="105"/>
      <c r="XER26" s="105"/>
      <c r="XES26" s="105"/>
      <c r="XET26" s="105"/>
      <c r="XEU26" s="105"/>
      <c r="XEV26" s="105"/>
      <c r="XEW26" s="105"/>
      <c r="XEX26" s="105"/>
    </row>
    <row r="27" s="56" customFormat="1" customHeight="1" spans="1:235 16364:16378">
      <c r="A27" s="25"/>
      <c r="B27" s="114"/>
      <c r="C27" s="106"/>
      <c r="D27" s="25"/>
      <c r="E27" s="25"/>
      <c r="F27" s="25"/>
      <c r="G27" s="107"/>
      <c r="H27" s="108"/>
      <c r="I27" s="109"/>
      <c r="J27" s="110"/>
      <c r="K27" s="111"/>
      <c r="L27" s="94"/>
      <c r="M27" s="106"/>
      <c r="N27" s="57"/>
      <c r="O27" s="112"/>
      <c r="P27" s="112"/>
      <c r="Q27" s="112"/>
      <c r="R27" s="112"/>
      <c r="S27" s="112"/>
      <c r="T27" s="112"/>
      <c r="U27" s="112"/>
      <c r="V27" s="112"/>
      <c r="W27" s="99"/>
      <c r="X27" s="113"/>
      <c r="Y27" s="112"/>
      <c r="Z27" s="113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12"/>
      <c r="BY27" s="112"/>
      <c r="BZ27" s="112"/>
      <c r="CA27" s="112"/>
      <c r="CB27" s="112"/>
      <c r="CC27" s="112"/>
      <c r="CD27" s="112"/>
      <c r="CE27" s="112"/>
      <c r="CF27" s="112"/>
      <c r="CG27" s="112"/>
      <c r="CH27" s="112"/>
      <c r="CI27" s="112"/>
      <c r="CJ27" s="112"/>
      <c r="CK27" s="112"/>
      <c r="CL27" s="112"/>
      <c r="CM27" s="112"/>
      <c r="CN27" s="112"/>
      <c r="CO27" s="112"/>
      <c r="CP27" s="112"/>
      <c r="CQ27" s="112"/>
      <c r="CR27" s="112"/>
      <c r="CS27" s="112"/>
      <c r="CT27" s="112"/>
      <c r="CU27" s="112"/>
      <c r="CV27" s="112"/>
      <c r="CW27" s="112"/>
      <c r="CX27" s="112"/>
      <c r="CY27" s="112"/>
      <c r="CZ27" s="112"/>
      <c r="DA27" s="112"/>
      <c r="DB27" s="112"/>
      <c r="DC27" s="112"/>
      <c r="DD27" s="112"/>
      <c r="DE27" s="112"/>
      <c r="DF27" s="112"/>
      <c r="DG27" s="112"/>
      <c r="DH27" s="112"/>
      <c r="DI27" s="112"/>
      <c r="DJ27" s="112"/>
      <c r="DK27" s="112"/>
      <c r="DL27" s="112"/>
      <c r="DM27" s="112"/>
      <c r="DN27" s="112"/>
      <c r="DO27" s="112"/>
      <c r="DP27" s="112"/>
      <c r="DQ27" s="112"/>
      <c r="DR27" s="112"/>
      <c r="DS27" s="112"/>
      <c r="DT27" s="112"/>
      <c r="DU27" s="112"/>
      <c r="DV27" s="112"/>
      <c r="DW27" s="112"/>
      <c r="DX27" s="112"/>
      <c r="DY27" s="112"/>
      <c r="DZ27" s="112"/>
      <c r="EA27" s="112"/>
      <c r="EB27" s="112"/>
      <c r="EC27" s="112"/>
      <c r="ED27" s="112"/>
      <c r="EE27" s="112"/>
      <c r="EF27" s="112"/>
      <c r="EG27" s="112"/>
      <c r="EH27" s="112"/>
      <c r="EI27" s="112"/>
      <c r="EJ27" s="112"/>
      <c r="EK27" s="112"/>
      <c r="EL27" s="112"/>
      <c r="EM27" s="112"/>
      <c r="EN27" s="112"/>
      <c r="EO27" s="112"/>
      <c r="EP27" s="112"/>
      <c r="EQ27" s="112"/>
      <c r="ER27" s="112"/>
      <c r="ES27" s="112"/>
      <c r="ET27" s="112"/>
      <c r="EU27" s="112"/>
      <c r="EV27" s="112"/>
      <c r="EW27" s="112"/>
      <c r="EX27" s="112"/>
      <c r="EY27" s="112"/>
      <c r="EZ27" s="112"/>
      <c r="FA27" s="112"/>
      <c r="FB27" s="112"/>
      <c r="FC27" s="112"/>
      <c r="FD27" s="112"/>
      <c r="FE27" s="112"/>
      <c r="FF27" s="112"/>
      <c r="FG27" s="112"/>
      <c r="FH27" s="112"/>
      <c r="FI27" s="112"/>
      <c r="FJ27" s="112"/>
      <c r="FK27" s="112"/>
      <c r="FL27" s="112"/>
      <c r="FM27" s="112"/>
      <c r="FN27" s="112"/>
      <c r="FO27" s="112"/>
      <c r="FP27" s="112"/>
      <c r="FQ27" s="112"/>
      <c r="FR27" s="112"/>
      <c r="FS27" s="112"/>
      <c r="FT27" s="112"/>
      <c r="FU27" s="112"/>
      <c r="FV27" s="112"/>
      <c r="FW27" s="112"/>
      <c r="FX27" s="112"/>
      <c r="FY27" s="112"/>
      <c r="FZ27" s="112"/>
      <c r="GA27" s="112"/>
      <c r="GB27" s="112"/>
      <c r="GC27" s="112"/>
      <c r="GD27" s="112"/>
      <c r="GE27" s="112"/>
      <c r="GF27" s="112"/>
      <c r="GG27" s="112"/>
      <c r="GH27" s="112"/>
      <c r="GI27" s="112"/>
      <c r="GJ27" s="112"/>
      <c r="GK27" s="112"/>
      <c r="GL27" s="112"/>
      <c r="GM27" s="112"/>
      <c r="GN27" s="112"/>
      <c r="GO27" s="112"/>
      <c r="GP27" s="112"/>
      <c r="GQ27" s="112"/>
      <c r="GR27" s="112"/>
      <c r="GS27" s="112"/>
      <c r="GT27" s="112"/>
      <c r="GU27" s="112"/>
      <c r="GV27" s="112"/>
      <c r="GW27" s="112"/>
      <c r="GX27" s="112"/>
      <c r="GY27" s="112"/>
      <c r="GZ27" s="112"/>
      <c r="HA27" s="112"/>
      <c r="HB27" s="112"/>
      <c r="HC27" s="112"/>
      <c r="HD27" s="112"/>
      <c r="HE27" s="112"/>
      <c r="HF27" s="112"/>
      <c r="HG27" s="112"/>
      <c r="HH27" s="112"/>
      <c r="HI27" s="112"/>
      <c r="HJ27" s="112"/>
      <c r="HK27" s="112"/>
      <c r="HL27" s="112"/>
      <c r="HM27" s="112"/>
      <c r="HN27" s="112"/>
      <c r="HO27" s="112"/>
      <c r="HP27" s="112"/>
      <c r="HQ27" s="112"/>
      <c r="HR27" s="112"/>
      <c r="HS27" s="112"/>
      <c r="HT27" s="112"/>
      <c r="HU27" s="112"/>
      <c r="HV27" s="112"/>
      <c r="HW27" s="112"/>
      <c r="HX27" s="112"/>
      <c r="HY27" s="112"/>
      <c r="HZ27" s="112"/>
      <c r="IA27" s="112"/>
      <c r="XEJ27" s="105"/>
      <c r="XEK27" s="105"/>
      <c r="XEL27" s="105"/>
      <c r="XEM27" s="105"/>
      <c r="XEN27" s="105"/>
      <c r="XEO27" s="105"/>
      <c r="XEP27" s="105"/>
      <c r="XEQ27" s="105"/>
      <c r="XER27" s="105"/>
      <c r="XES27" s="105"/>
      <c r="XET27" s="105"/>
      <c r="XEU27" s="105"/>
      <c r="XEV27" s="105"/>
      <c r="XEW27" s="105"/>
      <c r="XEX27" s="105"/>
    </row>
    <row r="28" s="56" customFormat="1" customHeight="1" spans="1:235 16364:16378">
      <c r="A28" s="25"/>
      <c r="B28" s="114"/>
      <c r="C28" s="106"/>
      <c r="D28" s="108"/>
      <c r="E28" s="108"/>
      <c r="F28" s="108"/>
      <c r="G28" s="108"/>
      <c r="H28" s="108"/>
      <c r="I28" s="109"/>
      <c r="J28" s="110"/>
      <c r="K28" s="111"/>
      <c r="L28" s="94"/>
      <c r="M28" s="106"/>
      <c r="N28" s="57"/>
      <c r="O28" s="112"/>
      <c r="P28" s="112"/>
      <c r="Q28" s="112"/>
      <c r="R28" s="112"/>
      <c r="S28" s="112"/>
      <c r="T28" s="112"/>
      <c r="U28" s="112"/>
      <c r="V28" s="112"/>
      <c r="W28" s="99"/>
      <c r="X28" s="113"/>
      <c r="Y28" s="112"/>
      <c r="Z28" s="113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  <c r="AZ28" s="112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2"/>
      <c r="BY28" s="112"/>
      <c r="BZ28" s="112"/>
      <c r="CA28" s="112"/>
      <c r="CB28" s="112"/>
      <c r="CC28" s="112"/>
      <c r="CD28" s="112"/>
      <c r="CE28" s="112"/>
      <c r="CF28" s="112"/>
      <c r="CG28" s="112"/>
      <c r="CH28" s="112"/>
      <c r="CI28" s="112"/>
      <c r="CJ28" s="112"/>
      <c r="CK28" s="112"/>
      <c r="CL28" s="112"/>
      <c r="CM28" s="112"/>
      <c r="CN28" s="112"/>
      <c r="CO28" s="112"/>
      <c r="CP28" s="112"/>
      <c r="CQ28" s="112"/>
      <c r="CR28" s="112"/>
      <c r="CS28" s="112"/>
      <c r="CT28" s="112"/>
      <c r="CU28" s="112"/>
      <c r="CV28" s="112"/>
      <c r="CW28" s="112"/>
      <c r="CX28" s="112"/>
      <c r="CY28" s="112"/>
      <c r="CZ28" s="112"/>
      <c r="DA28" s="112"/>
      <c r="DB28" s="112"/>
      <c r="DC28" s="112"/>
      <c r="DD28" s="112"/>
      <c r="DE28" s="112"/>
      <c r="DF28" s="112"/>
      <c r="DG28" s="112"/>
      <c r="DH28" s="112"/>
      <c r="DI28" s="112"/>
      <c r="DJ28" s="112"/>
      <c r="DK28" s="112"/>
      <c r="DL28" s="112"/>
      <c r="DM28" s="112"/>
      <c r="DN28" s="112"/>
      <c r="DO28" s="112"/>
      <c r="DP28" s="112"/>
      <c r="DQ28" s="112"/>
      <c r="DR28" s="112"/>
      <c r="DS28" s="112"/>
      <c r="DT28" s="112"/>
      <c r="DU28" s="112"/>
      <c r="DV28" s="112"/>
      <c r="DW28" s="112"/>
      <c r="DX28" s="112"/>
      <c r="DY28" s="112"/>
      <c r="DZ28" s="112"/>
      <c r="EA28" s="112"/>
      <c r="EB28" s="112"/>
      <c r="EC28" s="112"/>
      <c r="ED28" s="112"/>
      <c r="EE28" s="112"/>
      <c r="EF28" s="112"/>
      <c r="EG28" s="112"/>
      <c r="EH28" s="112"/>
      <c r="EI28" s="112"/>
      <c r="EJ28" s="112"/>
      <c r="EK28" s="112"/>
      <c r="EL28" s="112"/>
      <c r="EM28" s="112"/>
      <c r="EN28" s="112"/>
      <c r="EO28" s="112"/>
      <c r="EP28" s="112"/>
      <c r="EQ28" s="112"/>
      <c r="ER28" s="112"/>
      <c r="ES28" s="112"/>
      <c r="ET28" s="112"/>
      <c r="EU28" s="112"/>
      <c r="EV28" s="112"/>
      <c r="EW28" s="112"/>
      <c r="EX28" s="112"/>
      <c r="EY28" s="112"/>
      <c r="EZ28" s="112"/>
      <c r="FA28" s="112"/>
      <c r="FB28" s="112"/>
      <c r="FC28" s="112"/>
      <c r="FD28" s="112"/>
      <c r="FE28" s="112"/>
      <c r="FF28" s="112"/>
      <c r="FG28" s="112"/>
      <c r="FH28" s="112"/>
      <c r="FI28" s="112"/>
      <c r="FJ28" s="112"/>
      <c r="FK28" s="112"/>
      <c r="FL28" s="112"/>
      <c r="FM28" s="112"/>
      <c r="FN28" s="112"/>
      <c r="FO28" s="112"/>
      <c r="FP28" s="112"/>
      <c r="FQ28" s="112"/>
      <c r="FR28" s="112"/>
      <c r="FS28" s="112"/>
      <c r="FT28" s="112"/>
      <c r="FU28" s="112"/>
      <c r="FV28" s="112"/>
      <c r="FW28" s="112"/>
      <c r="FX28" s="112"/>
      <c r="FY28" s="112"/>
      <c r="FZ28" s="112"/>
      <c r="GA28" s="112"/>
      <c r="GB28" s="112"/>
      <c r="GC28" s="112"/>
      <c r="GD28" s="112"/>
      <c r="GE28" s="112"/>
      <c r="GF28" s="112"/>
      <c r="GG28" s="112"/>
      <c r="GH28" s="112"/>
      <c r="GI28" s="112"/>
      <c r="GJ28" s="112"/>
      <c r="GK28" s="112"/>
      <c r="GL28" s="112"/>
      <c r="GM28" s="112"/>
      <c r="GN28" s="112"/>
      <c r="GO28" s="112"/>
      <c r="GP28" s="112"/>
      <c r="GQ28" s="112"/>
      <c r="GR28" s="112"/>
      <c r="GS28" s="112"/>
      <c r="GT28" s="112"/>
      <c r="GU28" s="112"/>
      <c r="GV28" s="112"/>
      <c r="GW28" s="112"/>
      <c r="GX28" s="112"/>
      <c r="GY28" s="112"/>
      <c r="GZ28" s="112"/>
      <c r="HA28" s="112"/>
      <c r="HB28" s="112"/>
      <c r="HC28" s="112"/>
      <c r="HD28" s="112"/>
      <c r="HE28" s="112"/>
      <c r="HF28" s="112"/>
      <c r="HG28" s="112"/>
      <c r="HH28" s="112"/>
      <c r="HI28" s="112"/>
      <c r="HJ28" s="112"/>
      <c r="HK28" s="112"/>
      <c r="HL28" s="112"/>
      <c r="HM28" s="112"/>
      <c r="HN28" s="112"/>
      <c r="HO28" s="112"/>
      <c r="HP28" s="112"/>
      <c r="HQ28" s="112"/>
      <c r="HR28" s="112"/>
      <c r="HS28" s="112"/>
      <c r="HT28" s="112"/>
      <c r="HU28" s="112"/>
      <c r="HV28" s="112"/>
      <c r="HW28" s="112"/>
      <c r="HX28" s="112"/>
      <c r="HY28" s="112"/>
      <c r="HZ28" s="112"/>
      <c r="IA28" s="112"/>
      <c r="XEJ28" s="105"/>
      <c r="XEK28" s="105"/>
      <c r="XEL28" s="105"/>
      <c r="XEM28" s="105"/>
      <c r="XEN28" s="105"/>
      <c r="XEO28" s="105"/>
      <c r="XEP28" s="105"/>
      <c r="XEQ28" s="105"/>
      <c r="XER28" s="105"/>
      <c r="XES28" s="105"/>
      <c r="XET28" s="105"/>
      <c r="XEU28" s="105"/>
      <c r="XEV28" s="105"/>
      <c r="XEW28" s="105"/>
      <c r="XEX28" s="105"/>
    </row>
    <row r="29" s="56" customFormat="1" customHeight="1" spans="1:235 16364:16378">
      <c r="A29" s="25"/>
      <c r="B29" s="26"/>
      <c r="C29" s="106"/>
      <c r="D29" s="108"/>
      <c r="E29" s="108"/>
      <c r="F29" s="108"/>
      <c r="G29" s="108"/>
      <c r="H29" s="108"/>
      <c r="I29" s="109"/>
      <c r="J29" s="110"/>
      <c r="K29" s="111"/>
      <c r="L29" s="94"/>
      <c r="M29" s="106"/>
      <c r="N29" s="57"/>
      <c r="O29" s="112"/>
      <c r="P29" s="112"/>
      <c r="Q29" s="112"/>
      <c r="R29" s="112"/>
      <c r="S29" s="112"/>
      <c r="T29" s="112"/>
      <c r="U29" s="112"/>
      <c r="V29" s="112"/>
      <c r="W29" s="99"/>
      <c r="X29" s="113"/>
      <c r="Y29" s="112"/>
      <c r="Z29" s="113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112"/>
      <c r="BZ29" s="112"/>
      <c r="CA29" s="112"/>
      <c r="CB29" s="112"/>
      <c r="CC29" s="112"/>
      <c r="CD29" s="112"/>
      <c r="CE29" s="112"/>
      <c r="CF29" s="112"/>
      <c r="CG29" s="112"/>
      <c r="CH29" s="112"/>
      <c r="CI29" s="112"/>
      <c r="CJ29" s="112"/>
      <c r="CK29" s="112"/>
      <c r="CL29" s="112"/>
      <c r="CM29" s="112"/>
      <c r="CN29" s="112"/>
      <c r="CO29" s="112"/>
      <c r="CP29" s="112"/>
      <c r="CQ29" s="112"/>
      <c r="CR29" s="112"/>
      <c r="CS29" s="112"/>
      <c r="CT29" s="112"/>
      <c r="CU29" s="112"/>
      <c r="CV29" s="112"/>
      <c r="CW29" s="112"/>
      <c r="CX29" s="112"/>
      <c r="CY29" s="112"/>
      <c r="CZ29" s="112"/>
      <c r="DA29" s="112"/>
      <c r="DB29" s="112"/>
      <c r="DC29" s="112"/>
      <c r="DD29" s="112"/>
      <c r="DE29" s="112"/>
      <c r="DF29" s="112"/>
      <c r="DG29" s="112"/>
      <c r="DH29" s="112"/>
      <c r="DI29" s="112"/>
      <c r="DJ29" s="112"/>
      <c r="DK29" s="112"/>
      <c r="DL29" s="112"/>
      <c r="DM29" s="112"/>
      <c r="DN29" s="112"/>
      <c r="DO29" s="112"/>
      <c r="DP29" s="112"/>
      <c r="DQ29" s="112"/>
      <c r="DR29" s="112"/>
      <c r="DS29" s="112"/>
      <c r="DT29" s="112"/>
      <c r="DU29" s="112"/>
      <c r="DV29" s="112"/>
      <c r="DW29" s="112"/>
      <c r="DX29" s="112"/>
      <c r="DY29" s="112"/>
      <c r="DZ29" s="112"/>
      <c r="EA29" s="112"/>
      <c r="EB29" s="112"/>
      <c r="EC29" s="112"/>
      <c r="ED29" s="112"/>
      <c r="EE29" s="112"/>
      <c r="EF29" s="112"/>
      <c r="EG29" s="112"/>
      <c r="EH29" s="112"/>
      <c r="EI29" s="112"/>
      <c r="EJ29" s="112"/>
      <c r="EK29" s="112"/>
      <c r="EL29" s="112"/>
      <c r="EM29" s="112"/>
      <c r="EN29" s="112"/>
      <c r="EO29" s="112"/>
      <c r="EP29" s="112"/>
      <c r="EQ29" s="112"/>
      <c r="ER29" s="112"/>
      <c r="ES29" s="112"/>
      <c r="ET29" s="112"/>
      <c r="EU29" s="112"/>
      <c r="EV29" s="112"/>
      <c r="EW29" s="112"/>
      <c r="EX29" s="112"/>
      <c r="EY29" s="112"/>
      <c r="EZ29" s="112"/>
      <c r="FA29" s="112"/>
      <c r="FB29" s="112"/>
      <c r="FC29" s="112"/>
      <c r="FD29" s="112"/>
      <c r="FE29" s="112"/>
      <c r="FF29" s="112"/>
      <c r="FG29" s="112"/>
      <c r="FH29" s="112"/>
      <c r="FI29" s="112"/>
      <c r="FJ29" s="112"/>
      <c r="FK29" s="112"/>
      <c r="FL29" s="112"/>
      <c r="FM29" s="112"/>
      <c r="FN29" s="112"/>
      <c r="FO29" s="112"/>
      <c r="FP29" s="112"/>
      <c r="FQ29" s="112"/>
      <c r="FR29" s="112"/>
      <c r="FS29" s="112"/>
      <c r="FT29" s="112"/>
      <c r="FU29" s="112"/>
      <c r="FV29" s="112"/>
      <c r="FW29" s="112"/>
      <c r="FX29" s="112"/>
      <c r="FY29" s="112"/>
      <c r="FZ29" s="112"/>
      <c r="GA29" s="112"/>
      <c r="GB29" s="112"/>
      <c r="GC29" s="112"/>
      <c r="GD29" s="112"/>
      <c r="GE29" s="112"/>
      <c r="GF29" s="112"/>
      <c r="GG29" s="112"/>
      <c r="GH29" s="112"/>
      <c r="GI29" s="112"/>
      <c r="GJ29" s="112"/>
      <c r="GK29" s="112"/>
      <c r="GL29" s="112"/>
      <c r="GM29" s="112"/>
      <c r="GN29" s="112"/>
      <c r="GO29" s="112"/>
      <c r="GP29" s="112"/>
      <c r="GQ29" s="112"/>
      <c r="GR29" s="112"/>
      <c r="GS29" s="112"/>
      <c r="GT29" s="112"/>
      <c r="GU29" s="112"/>
      <c r="GV29" s="112"/>
      <c r="GW29" s="112"/>
      <c r="GX29" s="112"/>
      <c r="GY29" s="112"/>
      <c r="GZ29" s="112"/>
      <c r="HA29" s="112"/>
      <c r="HB29" s="112"/>
      <c r="HC29" s="112"/>
      <c r="HD29" s="112"/>
      <c r="HE29" s="112"/>
      <c r="HF29" s="112"/>
      <c r="HG29" s="112"/>
      <c r="HH29" s="112"/>
      <c r="HI29" s="112"/>
      <c r="HJ29" s="112"/>
      <c r="HK29" s="112"/>
      <c r="HL29" s="112"/>
      <c r="HM29" s="112"/>
      <c r="HN29" s="112"/>
      <c r="HO29" s="112"/>
      <c r="HP29" s="112"/>
      <c r="HQ29" s="112"/>
      <c r="HR29" s="112"/>
      <c r="HS29" s="112"/>
      <c r="HT29" s="112"/>
      <c r="HU29" s="112"/>
      <c r="HV29" s="112"/>
      <c r="HW29" s="112"/>
      <c r="HX29" s="112"/>
      <c r="HY29" s="112"/>
      <c r="HZ29" s="112"/>
      <c r="IA29" s="112"/>
      <c r="XEJ29" s="105"/>
      <c r="XEK29" s="105"/>
      <c r="XEL29" s="105"/>
      <c r="XEM29" s="105"/>
      <c r="XEN29" s="105"/>
      <c r="XEO29" s="105"/>
      <c r="XEP29" s="105"/>
      <c r="XEQ29" s="105"/>
      <c r="XER29" s="105"/>
      <c r="XES29" s="105"/>
      <c r="XET29" s="105"/>
      <c r="XEU29" s="105"/>
      <c r="XEV29" s="105"/>
      <c r="XEW29" s="105"/>
      <c r="XEX29" s="105"/>
    </row>
    <row r="30" s="56" customFormat="1" customHeight="1" spans="1:235 16364:16378">
      <c r="A30" s="25"/>
      <c r="B30" s="114"/>
      <c r="C30" s="106"/>
      <c r="D30" s="108"/>
      <c r="E30" s="108"/>
      <c r="F30" s="108"/>
      <c r="G30" s="108"/>
      <c r="H30" s="108"/>
      <c r="I30" s="109"/>
      <c r="J30" s="110"/>
      <c r="K30" s="111"/>
      <c r="L30" s="94"/>
      <c r="M30" s="106"/>
      <c r="N30" s="57"/>
      <c r="O30" s="112"/>
      <c r="P30" s="112"/>
      <c r="Q30" s="112"/>
      <c r="R30" s="112"/>
      <c r="S30" s="112"/>
      <c r="T30" s="112"/>
      <c r="U30" s="112"/>
      <c r="V30" s="112"/>
      <c r="W30" s="99"/>
      <c r="X30" s="113"/>
      <c r="Y30" s="112"/>
      <c r="Z30" s="113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2"/>
      <c r="CA30" s="112"/>
      <c r="CB30" s="112"/>
      <c r="CC30" s="112"/>
      <c r="CD30" s="112"/>
      <c r="CE30" s="112"/>
      <c r="CF30" s="112"/>
      <c r="CG30" s="112"/>
      <c r="CH30" s="112"/>
      <c r="CI30" s="112"/>
      <c r="CJ30" s="112"/>
      <c r="CK30" s="112"/>
      <c r="CL30" s="112"/>
      <c r="CM30" s="112"/>
      <c r="CN30" s="112"/>
      <c r="CO30" s="112"/>
      <c r="CP30" s="112"/>
      <c r="CQ30" s="112"/>
      <c r="CR30" s="112"/>
      <c r="CS30" s="112"/>
      <c r="CT30" s="112"/>
      <c r="CU30" s="112"/>
      <c r="CV30" s="112"/>
      <c r="CW30" s="112"/>
      <c r="CX30" s="112"/>
      <c r="CY30" s="112"/>
      <c r="CZ30" s="112"/>
      <c r="DA30" s="112"/>
      <c r="DB30" s="112"/>
      <c r="DC30" s="112"/>
      <c r="DD30" s="112"/>
      <c r="DE30" s="112"/>
      <c r="DF30" s="112"/>
      <c r="DG30" s="112"/>
      <c r="DH30" s="112"/>
      <c r="DI30" s="112"/>
      <c r="DJ30" s="112"/>
      <c r="DK30" s="112"/>
      <c r="DL30" s="112"/>
      <c r="DM30" s="112"/>
      <c r="DN30" s="112"/>
      <c r="DO30" s="112"/>
      <c r="DP30" s="112"/>
      <c r="DQ30" s="112"/>
      <c r="DR30" s="112"/>
      <c r="DS30" s="112"/>
      <c r="DT30" s="112"/>
      <c r="DU30" s="112"/>
      <c r="DV30" s="112"/>
      <c r="DW30" s="112"/>
      <c r="DX30" s="112"/>
      <c r="DY30" s="112"/>
      <c r="DZ30" s="112"/>
      <c r="EA30" s="112"/>
      <c r="EB30" s="112"/>
      <c r="EC30" s="112"/>
      <c r="ED30" s="112"/>
      <c r="EE30" s="112"/>
      <c r="EF30" s="112"/>
      <c r="EG30" s="112"/>
      <c r="EH30" s="112"/>
      <c r="EI30" s="112"/>
      <c r="EJ30" s="112"/>
      <c r="EK30" s="112"/>
      <c r="EL30" s="112"/>
      <c r="EM30" s="112"/>
      <c r="EN30" s="112"/>
      <c r="EO30" s="112"/>
      <c r="EP30" s="112"/>
      <c r="EQ30" s="112"/>
      <c r="ER30" s="112"/>
      <c r="ES30" s="112"/>
      <c r="ET30" s="112"/>
      <c r="EU30" s="112"/>
      <c r="EV30" s="112"/>
      <c r="EW30" s="112"/>
      <c r="EX30" s="112"/>
      <c r="EY30" s="112"/>
      <c r="EZ30" s="112"/>
      <c r="FA30" s="112"/>
      <c r="FB30" s="112"/>
      <c r="FC30" s="112"/>
      <c r="FD30" s="112"/>
      <c r="FE30" s="112"/>
      <c r="FF30" s="112"/>
      <c r="FG30" s="112"/>
      <c r="FH30" s="112"/>
      <c r="FI30" s="112"/>
      <c r="FJ30" s="112"/>
      <c r="FK30" s="112"/>
      <c r="FL30" s="112"/>
      <c r="FM30" s="112"/>
      <c r="FN30" s="112"/>
      <c r="FO30" s="112"/>
      <c r="FP30" s="112"/>
      <c r="FQ30" s="112"/>
      <c r="FR30" s="112"/>
      <c r="FS30" s="112"/>
      <c r="FT30" s="112"/>
      <c r="FU30" s="112"/>
      <c r="FV30" s="112"/>
      <c r="FW30" s="112"/>
      <c r="FX30" s="112"/>
      <c r="FY30" s="112"/>
      <c r="FZ30" s="112"/>
      <c r="GA30" s="112"/>
      <c r="GB30" s="112"/>
      <c r="GC30" s="112"/>
      <c r="GD30" s="112"/>
      <c r="GE30" s="112"/>
      <c r="GF30" s="112"/>
      <c r="GG30" s="112"/>
      <c r="GH30" s="112"/>
      <c r="GI30" s="112"/>
      <c r="GJ30" s="112"/>
      <c r="GK30" s="112"/>
      <c r="GL30" s="112"/>
      <c r="GM30" s="112"/>
      <c r="GN30" s="112"/>
      <c r="GO30" s="112"/>
      <c r="GP30" s="112"/>
      <c r="GQ30" s="112"/>
      <c r="GR30" s="112"/>
      <c r="GS30" s="112"/>
      <c r="GT30" s="112"/>
      <c r="GU30" s="112"/>
      <c r="GV30" s="112"/>
      <c r="GW30" s="112"/>
      <c r="GX30" s="112"/>
      <c r="GY30" s="112"/>
      <c r="GZ30" s="112"/>
      <c r="HA30" s="112"/>
      <c r="HB30" s="112"/>
      <c r="HC30" s="112"/>
      <c r="HD30" s="112"/>
      <c r="HE30" s="112"/>
      <c r="HF30" s="112"/>
      <c r="HG30" s="112"/>
      <c r="HH30" s="112"/>
      <c r="HI30" s="112"/>
      <c r="HJ30" s="112"/>
      <c r="HK30" s="112"/>
      <c r="HL30" s="112"/>
      <c r="HM30" s="112"/>
      <c r="HN30" s="112"/>
      <c r="HO30" s="112"/>
      <c r="HP30" s="112"/>
      <c r="HQ30" s="112"/>
      <c r="HR30" s="112"/>
      <c r="HS30" s="112"/>
      <c r="HT30" s="112"/>
      <c r="HU30" s="112"/>
      <c r="HV30" s="112"/>
      <c r="HW30" s="112"/>
      <c r="HX30" s="112"/>
      <c r="HY30" s="112"/>
      <c r="HZ30" s="112"/>
      <c r="IA30" s="112"/>
      <c r="XEJ30" s="105"/>
      <c r="XEK30" s="105"/>
      <c r="XEL30" s="105"/>
      <c r="XEM30" s="105"/>
      <c r="XEN30" s="105"/>
      <c r="XEO30" s="105"/>
      <c r="XEP30" s="105"/>
      <c r="XEQ30" s="105"/>
      <c r="XER30" s="105"/>
      <c r="XES30" s="105"/>
      <c r="XET30" s="105"/>
      <c r="XEU30" s="105"/>
      <c r="XEV30" s="105"/>
      <c r="XEW30" s="105"/>
      <c r="XEX30" s="105"/>
    </row>
    <row r="31" customHeight="1" spans="1:235 16364:16378">
      <c r="A31" s="72" t="s">
        <v>18</v>
      </c>
      <c r="B31" s="81"/>
      <c r="C31" s="81"/>
      <c r="D31" s="115"/>
      <c r="E31" s="115"/>
      <c r="F31" s="115"/>
      <c r="G31" s="116"/>
      <c r="H31" s="117"/>
      <c r="I31" s="117"/>
      <c r="J31" s="117">
        <f>SUM(J7:J30)</f>
        <v>0</v>
      </c>
      <c r="K31" s="117">
        <f>SUM(K7:K30)</f>
        <v>0</v>
      </c>
      <c r="L31" s="118">
        <f>SUM(L7:L30)</f>
        <v>0</v>
      </c>
      <c r="M31" s="119"/>
      <c r="N31" s="120"/>
      <c r="U31" s="67"/>
      <c r="V31" s="67"/>
      <c r="X31" s="67"/>
      <c r="Z31" s="67"/>
    </row>
    <row r="32" customHeight="1" spans="1:235 16364:16378">
      <c r="A32" s="121" t="s">
        <v>144</v>
      </c>
      <c r="B32" s="122"/>
      <c r="C32" s="111"/>
      <c r="D32" s="123"/>
      <c r="E32" s="123"/>
      <c r="F32" s="111"/>
      <c r="G32" s="111"/>
      <c r="H32" s="111"/>
      <c r="I32" s="111"/>
      <c r="J32" s="111"/>
      <c r="K32" s="100"/>
      <c r="L32" s="124"/>
      <c r="M32" s="100"/>
      <c r="U32" s="67"/>
      <c r="V32" s="67"/>
      <c r="X32" s="67"/>
      <c r="Z32" s="67"/>
    </row>
    <row r="33" customHeight="1" spans="1:26">
      <c r="A33" s="72" t="s">
        <v>145</v>
      </c>
      <c r="B33" s="81"/>
      <c r="C33" s="81"/>
      <c r="D33" s="115"/>
      <c r="E33" s="115"/>
      <c r="F33" s="115"/>
      <c r="G33" s="125"/>
      <c r="H33" s="117"/>
      <c r="I33" s="117"/>
      <c r="J33" s="117">
        <f>J31-J32</f>
        <v>0</v>
      </c>
      <c r="K33" s="117">
        <f>K31-K32</f>
        <v>0</v>
      </c>
      <c r="L33" s="118">
        <f>L31-L32</f>
        <v>0</v>
      </c>
      <c r="M33" s="119"/>
      <c r="N33" s="120"/>
      <c r="U33" s="67"/>
      <c r="V33" s="67"/>
      <c r="X33" s="67"/>
      <c r="Z33" s="67"/>
    </row>
    <row r="34" customHeight="1" spans="1:26">
      <c r="A34" s="126"/>
      <c r="B34" s="127"/>
      <c r="C34" s="127"/>
      <c r="D34" s="128"/>
      <c r="E34" s="128"/>
      <c r="F34" s="127"/>
      <c r="G34" s="127"/>
      <c r="H34" s="127"/>
      <c r="I34" s="127"/>
      <c r="J34" s="127"/>
      <c r="K34" s="127"/>
      <c r="L34" s="127"/>
      <c r="M34" s="127"/>
      <c r="N34" s="129"/>
      <c r="U34" s="67"/>
      <c r="V34" s="67"/>
      <c r="X34" s="67"/>
      <c r="Z34" s="67"/>
    </row>
  </sheetData>
  <mergeCells count="31">
    <mergeCell ref="A1:M1"/>
    <mergeCell ref="L2:M2"/>
    <mergeCell ref="A3:M3"/>
    <mergeCell ref="J5:K5"/>
    <mergeCell ref="A31:B31"/>
    <mergeCell ref="A32:B32"/>
    <mergeCell ref="A33:B3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</mergeCells>
  <printOptions horizontalCentered="1"/>
  <pageMargins left="0.156944444444444" right="0.236111111111111" top="0.590277777777778" bottom="0.471527777777778" header="1.18055555555556" footer="0.507638888888889"/>
  <pageSetup paperSize="9" scale="97" fitToHeight="0" orientation="landscape" blackAndWhite="1"/>
  <headerFooter alignWithMargins="0" scaleWithDoc="0">
    <oddHeader>&amp;R&amp;"宋体,常规"&amp;10第&amp;"Arial Narrow,常规"&amp;P&amp;"宋体,常规"页，共&amp;"Arial Narrow,常规"&amp;N&amp;"宋体,常规"页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opLeftCell="A11" workbookViewId="0">
      <selection activeCell="B25" sqref="B25:D27"/>
    </sheetView>
  </sheetViews>
  <sheetFormatPr defaultColWidth="9.025" defaultRowHeight="13.5" outlineLevelCol="5"/>
  <cols>
    <col min="2" max="2" width="13.8833333333333" customWidth="1"/>
    <col min="3" max="3" width="15.6083333333333" customWidth="1"/>
    <col min="4" max="5" width="11.8833333333333"/>
    <col min="6" max="6" width="10.825"/>
  </cols>
  <sheetData>
    <row r="1" ht="15.75" customHeight="1" spans="1:6">
      <c r="A1" s="40" t="s">
        <v>150</v>
      </c>
      <c r="B1" s="40"/>
      <c r="C1" s="41" t="s">
        <v>151</v>
      </c>
      <c r="D1" s="42" t="s">
        <v>152</v>
      </c>
      <c r="E1" s="42" t="s">
        <v>153</v>
      </c>
      <c r="F1" s="42" t="s">
        <v>154</v>
      </c>
    </row>
    <row r="2" ht="15.75" customHeight="1" spans="1:6">
      <c r="A2" s="43" t="s">
        <v>155</v>
      </c>
      <c r="B2" s="43"/>
      <c r="C2" s="44"/>
      <c r="D2" s="44"/>
      <c r="E2" s="44"/>
      <c r="F2" s="44"/>
    </row>
    <row r="3" ht="15.75" customHeight="1" spans="1:6">
      <c r="A3" s="43" t="s">
        <v>156</v>
      </c>
      <c r="B3" s="43"/>
      <c r="C3" s="44">
        <v>100</v>
      </c>
      <c r="D3" s="45">
        <v>100</v>
      </c>
      <c r="E3" s="45">
        <v>100</v>
      </c>
      <c r="F3" s="45">
        <v>100</v>
      </c>
    </row>
    <row r="4" ht="15.75" customHeight="1" spans="1:6">
      <c r="A4" s="43" t="s">
        <v>157</v>
      </c>
      <c r="B4" s="43"/>
      <c r="C4" s="44">
        <v>100</v>
      </c>
      <c r="D4" s="45">
        <v>100</v>
      </c>
      <c r="E4" s="45">
        <v>100</v>
      </c>
      <c r="F4" s="45">
        <v>100</v>
      </c>
    </row>
    <row r="5" ht="15.75" customHeight="1" spans="1:6">
      <c r="A5" s="43" t="s">
        <v>158</v>
      </c>
      <c r="B5" s="43"/>
      <c r="C5" s="44">
        <v>100</v>
      </c>
      <c r="D5" s="45">
        <v>100</v>
      </c>
      <c r="E5" s="45">
        <v>100</v>
      </c>
      <c r="F5" s="45">
        <v>100</v>
      </c>
    </row>
    <row r="6" ht="15.75" customHeight="1" spans="1:6">
      <c r="A6" s="43" t="s">
        <v>159</v>
      </c>
      <c r="B6" s="43"/>
      <c r="C6" s="44">
        <v>100</v>
      </c>
      <c r="D6" s="45">
        <v>103</v>
      </c>
      <c r="E6" s="45">
        <v>101</v>
      </c>
      <c r="F6" s="45">
        <v>102</v>
      </c>
    </row>
    <row r="7" ht="14.25" spans="1:6">
      <c r="A7" s="43"/>
      <c r="B7" s="46" t="s">
        <v>160</v>
      </c>
      <c r="C7" s="44">
        <v>100</v>
      </c>
      <c r="D7" s="45">
        <v>100</v>
      </c>
      <c r="E7" s="45">
        <v>100</v>
      </c>
      <c r="F7" s="45">
        <v>105</v>
      </c>
    </row>
    <row r="8" ht="27.75" customHeight="1" spans="1:6">
      <c r="A8" s="47" t="s">
        <v>161</v>
      </c>
      <c r="B8" s="46" t="s">
        <v>162</v>
      </c>
      <c r="C8" s="44">
        <v>100</v>
      </c>
      <c r="D8" s="45">
        <v>98</v>
      </c>
      <c r="E8" s="45">
        <v>98</v>
      </c>
      <c r="F8" s="45">
        <v>97</v>
      </c>
    </row>
    <row r="9" ht="14.25" spans="1:6">
      <c r="A9" s="47"/>
      <c r="B9" s="46" t="s">
        <v>163</v>
      </c>
      <c r="C9" s="44">
        <v>100</v>
      </c>
      <c r="D9" s="45">
        <v>98</v>
      </c>
      <c r="E9" s="45">
        <v>100</v>
      </c>
      <c r="F9" s="45">
        <v>98</v>
      </c>
    </row>
    <row r="10" ht="14.25" spans="1:6">
      <c r="A10" s="47"/>
      <c r="B10" s="46" t="s">
        <v>164</v>
      </c>
      <c r="C10" s="44">
        <v>100</v>
      </c>
      <c r="D10" s="45">
        <v>100</v>
      </c>
      <c r="E10" s="45">
        <v>100</v>
      </c>
      <c r="F10" s="45">
        <v>100</v>
      </c>
    </row>
    <row r="11" ht="14.25" spans="1:6">
      <c r="A11" s="47"/>
      <c r="B11" s="46" t="s">
        <v>165</v>
      </c>
      <c r="C11" s="44">
        <v>100</v>
      </c>
      <c r="D11" s="45">
        <v>100</v>
      </c>
      <c r="E11" s="45">
        <v>100</v>
      </c>
      <c r="F11" s="45">
        <v>100</v>
      </c>
    </row>
    <row r="12" ht="14.25" spans="1:6">
      <c r="A12" s="47"/>
      <c r="B12" s="46" t="s">
        <v>166</v>
      </c>
      <c r="C12" s="44">
        <v>100</v>
      </c>
      <c r="D12" s="44">
        <v>100</v>
      </c>
      <c r="E12" s="44">
        <v>100</v>
      </c>
      <c r="F12" s="44">
        <v>100</v>
      </c>
    </row>
    <row r="13" ht="14.25" spans="1:6">
      <c r="A13" s="47"/>
      <c r="B13" s="46" t="s">
        <v>167</v>
      </c>
      <c r="C13" s="44">
        <v>100</v>
      </c>
      <c r="D13" s="44">
        <v>100</v>
      </c>
      <c r="E13" s="44">
        <v>100</v>
      </c>
      <c r="F13" s="44">
        <v>100</v>
      </c>
    </row>
    <row r="14" ht="14.25" spans="1:6">
      <c r="A14" s="47"/>
      <c r="B14" s="46" t="s">
        <v>168</v>
      </c>
      <c r="C14" s="44">
        <v>100</v>
      </c>
      <c r="D14" s="45">
        <v>99</v>
      </c>
      <c r="E14" s="45">
        <v>99</v>
      </c>
      <c r="F14" s="45">
        <v>99</v>
      </c>
    </row>
    <row r="15" ht="14.25" spans="1:6">
      <c r="A15" s="47"/>
      <c r="B15" s="46" t="s">
        <v>169</v>
      </c>
      <c r="C15" s="44">
        <v>100</v>
      </c>
      <c r="D15" s="44">
        <v>100</v>
      </c>
      <c r="E15" s="44">
        <v>100</v>
      </c>
      <c r="F15" s="44">
        <v>100</v>
      </c>
    </row>
    <row r="16" ht="14.25" spans="1:6">
      <c r="A16" s="47"/>
      <c r="B16" s="46" t="s">
        <v>170</v>
      </c>
      <c r="C16" s="44">
        <v>100</v>
      </c>
      <c r="D16" s="44">
        <v>100</v>
      </c>
      <c r="E16" s="44">
        <v>100</v>
      </c>
      <c r="F16" s="44">
        <v>100</v>
      </c>
    </row>
    <row r="17" ht="14.25" spans="1:6">
      <c r="A17" s="47"/>
      <c r="B17" s="46" t="s">
        <v>171</v>
      </c>
      <c r="C17" s="44">
        <v>100</v>
      </c>
      <c r="D17" s="44">
        <v>100</v>
      </c>
      <c r="E17" s="44">
        <v>100</v>
      </c>
      <c r="F17" s="44">
        <v>100</v>
      </c>
    </row>
    <row r="18" ht="14.25" spans="1:6">
      <c r="A18" s="47"/>
      <c r="B18" s="46" t="s">
        <v>172</v>
      </c>
      <c r="C18" s="44">
        <v>100</v>
      </c>
      <c r="D18" s="44">
        <v>100</v>
      </c>
      <c r="E18" s="44">
        <v>100</v>
      </c>
      <c r="F18" s="44">
        <v>100</v>
      </c>
    </row>
    <row r="19" ht="14.25" spans="1:6">
      <c r="A19" s="47"/>
      <c r="B19" s="46" t="s">
        <v>173</v>
      </c>
      <c r="C19" s="44">
        <v>100</v>
      </c>
      <c r="D19" s="44">
        <v>100</v>
      </c>
      <c r="E19" s="44">
        <v>100</v>
      </c>
      <c r="F19" s="44">
        <v>100</v>
      </c>
    </row>
    <row r="20" ht="15.75" customHeight="1" spans="1:6">
      <c r="A20" s="47" t="s">
        <v>174</v>
      </c>
      <c r="B20" s="47"/>
      <c r="C20" s="44"/>
      <c r="D20" s="48">
        <f>C8/D8*C9/D9*C14/D14*C6/D6</f>
        <v>1.02111681833723</v>
      </c>
      <c r="E20" s="48">
        <f>C8/E8*C9/E9*C14/E14*C6/E6</f>
        <v>1.02051021428673</v>
      </c>
      <c r="F20" s="48">
        <f>C8/F8*C9/F9*C14/F14*C6/F6</f>
        <v>1.0417579507071</v>
      </c>
    </row>
    <row r="23" ht="14.25"/>
    <row r="24" ht="14.25" spans="1:6">
      <c r="A24" s="49" t="s">
        <v>150</v>
      </c>
      <c r="B24" s="50" t="s">
        <v>152</v>
      </c>
      <c r="C24" s="50" t="s">
        <v>153</v>
      </c>
      <c r="D24" s="50" t="s">
        <v>154</v>
      </c>
    </row>
    <row r="25" ht="26.25" spans="1:6">
      <c r="A25" s="51" t="s">
        <v>174</v>
      </c>
      <c r="B25" s="52">
        <v>1.02</v>
      </c>
      <c r="C25" s="52">
        <v>1.02</v>
      </c>
      <c r="D25" s="52">
        <v>1.04</v>
      </c>
    </row>
    <row r="26" ht="14.25" spans="1:6">
      <c r="A26" s="51" t="s">
        <v>155</v>
      </c>
      <c r="B26" s="53">
        <v>28000</v>
      </c>
      <c r="C26" s="53">
        <v>28643</v>
      </c>
      <c r="D26" s="53">
        <v>28100</v>
      </c>
    </row>
    <row r="27" ht="14.25" spans="1:6">
      <c r="A27" s="51" t="s">
        <v>175</v>
      </c>
      <c r="B27" s="53">
        <f>B26*B25</f>
        <v>28560</v>
      </c>
      <c r="C27" s="53">
        <f>C26*C25</f>
        <v>29215.86</v>
      </c>
      <c r="D27" s="53">
        <f>D26*D25</f>
        <v>29224</v>
      </c>
    </row>
    <row r="29" spans="1:6">
      <c r="C29">
        <f>(B27+C27+D27)/3</f>
        <v>28999.9533333333</v>
      </c>
    </row>
  </sheetData>
  <mergeCells count="8">
    <mergeCell ref="A1:B1"/>
    <mergeCell ref="A2:B2"/>
    <mergeCell ref="A3:B3"/>
    <mergeCell ref="A4:B4"/>
    <mergeCell ref="A5:B5"/>
    <mergeCell ref="A6:B6"/>
    <mergeCell ref="A20:B20"/>
    <mergeCell ref="A8:A19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pageSetUpPr fitToPage="1"/>
  </sheetPr>
  <dimension ref="A1:AH36"/>
  <sheetViews>
    <sheetView workbookViewId="0">
      <selection activeCell="A7" sqref="A7:V8"/>
    </sheetView>
  </sheetViews>
  <sheetFormatPr defaultColWidth="8.8" defaultRowHeight="13.5"/>
  <cols>
    <col min="1" max="1" width="4.89166666666667" customWidth="1"/>
    <col min="2" max="2" width="33.5166666666667" customWidth="1"/>
    <col min="3" max="3" width="8.8" hidden="1" customWidth="1"/>
    <col min="4" max="4" width="24.5416666666667" customWidth="1"/>
    <col min="5" max="5" width="8.8" hidden="1" customWidth="1"/>
    <col min="6" max="6" width="22.0583333333333" customWidth="1"/>
    <col min="8" max="8" width="4.98333333333333" customWidth="1"/>
    <col min="9" max="9" width="12.475" customWidth="1"/>
    <col min="10" max="10" width="13.375" customWidth="1"/>
    <col min="11" max="16" width="8.8" hidden="1" customWidth="1"/>
    <col min="18" max="18" width="11.6666666666667" customWidth="1"/>
    <col min="19" max="21" width="8.8" hidden="1" customWidth="1"/>
    <col min="22" max="22" width="10.775" customWidth="1"/>
    <col min="23" max="23" width="10.5666666666667" hidden="1" customWidth="1"/>
    <col min="24" max="24" width="8.8" hidden="1" customWidth="1"/>
    <col min="25" max="25" width="7.38333333333333" customWidth="1"/>
    <col min="26" max="26" width="11.375" hidden="1" customWidth="1"/>
    <col min="27" max="27" width="11.6916666666667" hidden="1" customWidth="1"/>
    <col min="28" max="28" width="8.8" hidden="1" customWidth="1"/>
    <col min="29" max="29" width="12.8916666666667" hidden="1" customWidth="1"/>
    <col min="30" max="31" width="8.8" hidden="1" customWidth="1"/>
    <col min="32" max="32" width="9.59166666666667" hidden="1" customWidth="1"/>
    <col min="33" max="34" width="12.8916666666667" hidden="1" customWidth="1"/>
    <col min="35" max="44" width="8.8" hidden="1" customWidth="1"/>
  </cols>
  <sheetData>
    <row r="1" s="1" customFormat="1" ht="23.25" spans="1:34">
      <c r="A1" s="2" t="s">
        <v>176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spans="1:3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  <c r="R2" s="5"/>
      <c r="S2" s="5"/>
      <c r="T2" s="5"/>
      <c r="U2" s="5"/>
      <c r="V2" s="5"/>
      <c r="W2" s="5"/>
      <c r="X2" s="6" t="s">
        <v>177</v>
      </c>
      <c r="Y2" s="7"/>
    </row>
    <row r="3" s="1" customFormat="1" spans="1:34">
      <c r="A3" s="8" t="e">
        <f>#REF!</f>
        <v>#REF!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  <c r="R3" s="9"/>
      <c r="S3" s="9"/>
      <c r="T3" s="9"/>
      <c r="U3" s="9"/>
      <c r="V3" s="9"/>
      <c r="W3" s="9"/>
      <c r="X3" s="9"/>
      <c r="Y3" s="9"/>
    </row>
    <row r="4" s="1" customFormat="1" spans="1:34">
      <c r="A4" s="10" t="e">
        <f>#REF!</f>
        <v>#REF!</v>
      </c>
      <c r="B4" s="10"/>
      <c r="C4" s="10"/>
      <c r="D4" s="10"/>
      <c r="E4" s="11"/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3" t="s">
        <v>1</v>
      </c>
    </row>
    <row r="5" s="1" customFormat="1" spans="1:34">
      <c r="A5" s="14" t="s">
        <v>2</v>
      </c>
      <c r="B5" s="14" t="s">
        <v>178</v>
      </c>
      <c r="C5" s="14" t="s">
        <v>179</v>
      </c>
      <c r="D5" s="14" t="s">
        <v>180</v>
      </c>
      <c r="E5" s="14" t="s">
        <v>181</v>
      </c>
      <c r="F5" s="14" t="s">
        <v>182</v>
      </c>
      <c r="G5" s="14" t="s">
        <v>183</v>
      </c>
      <c r="H5" s="14" t="s">
        <v>184</v>
      </c>
      <c r="I5" s="14" t="s">
        <v>185</v>
      </c>
      <c r="J5" s="14" t="s">
        <v>186</v>
      </c>
      <c r="K5" s="14" t="s">
        <v>187</v>
      </c>
      <c r="L5" s="14" t="s">
        <v>188</v>
      </c>
      <c r="M5" s="15" t="s">
        <v>189</v>
      </c>
      <c r="N5" s="16"/>
      <c r="O5" s="16"/>
      <c r="P5" s="17"/>
      <c r="Q5" s="14" t="s">
        <v>190</v>
      </c>
      <c r="R5" s="14" t="s">
        <v>191</v>
      </c>
      <c r="S5" s="14" t="s">
        <v>192</v>
      </c>
      <c r="T5" s="14" t="s">
        <v>11</v>
      </c>
      <c r="U5" s="18" t="s">
        <v>22</v>
      </c>
      <c r="V5" s="19" t="s">
        <v>12</v>
      </c>
      <c r="W5" s="14" t="s">
        <v>193</v>
      </c>
      <c r="X5" s="14" t="s">
        <v>194</v>
      </c>
      <c r="Y5" s="14" t="s">
        <v>14</v>
      </c>
      <c r="AD5" s="1" t="s">
        <v>195</v>
      </c>
    </row>
    <row r="6" s="1" customFormat="1" spans="1:34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9" t="s">
        <v>196</v>
      </c>
      <c r="N6" s="19" t="s">
        <v>197</v>
      </c>
      <c r="O6" s="19" t="s">
        <v>198</v>
      </c>
      <c r="P6" s="19" t="s">
        <v>199</v>
      </c>
      <c r="Q6" s="20"/>
      <c r="R6" s="20"/>
      <c r="S6" s="21"/>
      <c r="T6" s="20"/>
      <c r="U6" s="22"/>
      <c r="V6" s="23"/>
      <c r="W6" s="20"/>
      <c r="X6" s="20"/>
      <c r="Y6" s="20"/>
      <c r="AC6" s="1" t="s">
        <v>200</v>
      </c>
      <c r="AE6" s="1" t="s">
        <v>201</v>
      </c>
    </row>
    <row r="7" s="1" customFormat="1" spans="1:34">
      <c r="A7" s="24"/>
      <c r="B7" s="25"/>
      <c r="C7" s="26"/>
      <c r="D7" s="26"/>
      <c r="E7" s="27"/>
      <c r="F7" s="27"/>
      <c r="G7" s="25"/>
      <c r="H7" s="25"/>
      <c r="I7" s="28"/>
      <c r="J7" s="28"/>
      <c r="K7" s="24"/>
      <c r="L7" s="24"/>
      <c r="M7" s="24"/>
      <c r="N7" s="24"/>
      <c r="O7" s="24"/>
      <c r="P7" s="24"/>
      <c r="Q7" s="29"/>
      <c r="R7" s="29"/>
      <c r="S7" s="29"/>
      <c r="T7" s="29"/>
      <c r="U7" s="30"/>
      <c r="V7" s="29"/>
      <c r="W7" s="29">
        <v>0</v>
      </c>
      <c r="X7" s="29">
        <f t="shared" ref="X7:X14" si="0">IF(T7=0,0,ROUND(W7/T7*100,2))</f>
        <v>0</v>
      </c>
      <c r="Y7" s="31"/>
      <c r="Z7" s="32">
        <v>126729.13</v>
      </c>
      <c r="AA7" s="1">
        <v>22694.15</v>
      </c>
      <c r="AC7" s="1">
        <v>3240000</v>
      </c>
      <c r="AE7" s="1">
        <v>1.756746</v>
      </c>
      <c r="AF7" s="1">
        <f>AE7*15</f>
        <v>26.35119</v>
      </c>
      <c r="AG7" s="1">
        <f>AF7*666.67</f>
        <v>17567.5478373</v>
      </c>
      <c r="AH7" s="1">
        <f>AC7/AG7</f>
        <v>184.430976366589</v>
      </c>
    </row>
    <row r="8" s="1" customFormat="1" spans="1:34">
      <c r="A8" s="24"/>
      <c r="B8" s="25"/>
      <c r="C8" s="26"/>
      <c r="D8" s="26"/>
      <c r="E8" s="27"/>
      <c r="F8" s="27"/>
      <c r="G8" s="25"/>
      <c r="H8" s="25"/>
      <c r="I8" s="28"/>
      <c r="J8" s="28"/>
      <c r="K8" s="24"/>
      <c r="L8" s="24"/>
      <c r="M8" s="24"/>
      <c r="N8" s="24"/>
      <c r="O8" s="24"/>
      <c r="P8" s="24"/>
      <c r="Q8" s="29"/>
      <c r="R8" s="33"/>
      <c r="S8" s="33"/>
      <c r="T8" s="33"/>
      <c r="U8" s="34"/>
      <c r="V8" s="29"/>
      <c r="W8" s="29">
        <v>0</v>
      </c>
      <c r="X8" s="29">
        <f t="shared" si="0"/>
        <v>0</v>
      </c>
      <c r="Y8" s="31"/>
    </row>
    <row r="9" s="1" customFormat="1" spans="1:34">
      <c r="A9" s="24"/>
      <c r="B9" s="24"/>
      <c r="C9" s="27"/>
      <c r="D9" s="27"/>
      <c r="E9" s="27"/>
      <c r="F9" s="27"/>
      <c r="G9" s="24"/>
      <c r="H9" s="24"/>
      <c r="I9" s="24"/>
      <c r="J9" s="24"/>
      <c r="K9" s="24"/>
      <c r="L9" s="24"/>
      <c r="M9" s="24"/>
      <c r="N9" s="24"/>
      <c r="O9" s="24"/>
      <c r="P9" s="24"/>
      <c r="Q9" s="29"/>
      <c r="R9" s="29"/>
      <c r="S9" s="29"/>
      <c r="T9" s="29"/>
      <c r="U9" s="30"/>
      <c r="V9" s="29"/>
      <c r="W9" s="29">
        <f t="shared" ref="W9:W14" si="1">V9-T9</f>
        <v>0</v>
      </c>
      <c r="X9" s="29">
        <f t="shared" si="0"/>
        <v>0</v>
      </c>
      <c r="Y9" s="33"/>
      <c r="Z9" s="1">
        <v>20910000</v>
      </c>
      <c r="AA9" s="1">
        <v>3750000</v>
      </c>
      <c r="AD9" s="1" t="s">
        <v>202</v>
      </c>
    </row>
    <row r="10" s="1" customFormat="1" spans="1:34">
      <c r="A10" s="24"/>
      <c r="B10" s="24"/>
      <c r="C10" s="27"/>
      <c r="D10" s="27"/>
      <c r="E10" s="27"/>
      <c r="F10" s="27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9"/>
      <c r="R10" s="29"/>
      <c r="S10" s="29"/>
      <c r="T10" s="29"/>
      <c r="U10" s="30"/>
      <c r="V10" s="29"/>
      <c r="W10" s="29">
        <f t="shared" si="1"/>
        <v>0</v>
      </c>
      <c r="X10" s="29">
        <f t="shared" si="0"/>
        <v>0</v>
      </c>
      <c r="Y10" s="33"/>
      <c r="AC10" s="1" t="s">
        <v>200</v>
      </c>
    </row>
    <row r="11" s="1" customFormat="1" spans="1:34">
      <c r="A11" s="24"/>
      <c r="B11" s="24"/>
      <c r="C11" s="27"/>
      <c r="D11" s="27"/>
      <c r="E11" s="27"/>
      <c r="F11" s="27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9"/>
      <c r="R11" s="29"/>
      <c r="S11" s="29"/>
      <c r="T11" s="29"/>
      <c r="U11" s="30"/>
      <c r="V11" s="29"/>
      <c r="W11" s="29">
        <f t="shared" si="1"/>
        <v>0</v>
      </c>
      <c r="X11" s="29">
        <f t="shared" si="0"/>
        <v>0</v>
      </c>
      <c r="Y11" s="33"/>
      <c r="Z11" s="1">
        <f>Z9/Z7</f>
        <v>164.997581850361</v>
      </c>
      <c r="AA11" s="1">
        <f>AA9/AA7</f>
        <v>165.240821973945</v>
      </c>
      <c r="AC11" s="1">
        <v>200000</v>
      </c>
      <c r="AE11" s="1">
        <v>0.080547</v>
      </c>
      <c r="AF11" s="1">
        <f>AE11*15</f>
        <v>1.208205</v>
      </c>
      <c r="AG11" s="1">
        <f>AF11*666.67</f>
        <v>805.47402735</v>
      </c>
      <c r="AH11" s="1">
        <f>AC11/AG11</f>
        <v>248.30099197363</v>
      </c>
    </row>
    <row r="12" s="1" customFormat="1" spans="1:34">
      <c r="A12" s="24"/>
      <c r="B12" s="24"/>
      <c r="C12" s="27"/>
      <c r="D12" s="27"/>
      <c r="E12" s="27"/>
      <c r="F12" s="27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9"/>
      <c r="R12" s="29"/>
      <c r="S12" s="29"/>
      <c r="T12" s="29"/>
      <c r="U12" s="30"/>
      <c r="V12" s="29"/>
      <c r="W12" s="29">
        <f t="shared" si="1"/>
        <v>0</v>
      </c>
      <c r="X12" s="29">
        <f t="shared" si="0"/>
        <v>0</v>
      </c>
      <c r="Y12" s="33"/>
      <c r="AE12" s="1" t="s">
        <v>203</v>
      </c>
    </row>
    <row r="13" s="1" customFormat="1" spans="1:34">
      <c r="A13" s="24"/>
      <c r="B13" s="24"/>
      <c r="C13" s="27"/>
      <c r="D13" s="27"/>
      <c r="E13" s="27"/>
      <c r="F13" s="27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9"/>
      <c r="R13" s="29"/>
      <c r="S13" s="29"/>
      <c r="T13" s="29"/>
      <c r="U13" s="30"/>
      <c r="V13" s="29"/>
      <c r="W13" s="29">
        <f t="shared" si="1"/>
        <v>0</v>
      </c>
      <c r="X13" s="29">
        <f t="shared" si="0"/>
        <v>0</v>
      </c>
      <c r="Y13" s="33"/>
      <c r="AC13" s="1" t="s">
        <v>200</v>
      </c>
    </row>
    <row r="14" s="1" customFormat="1" spans="1:34">
      <c r="A14" s="24"/>
      <c r="B14" s="24"/>
      <c r="C14" s="27"/>
      <c r="D14" s="27"/>
      <c r="E14" s="27"/>
      <c r="F14" s="27"/>
      <c r="G14" s="24"/>
      <c r="H14" s="24"/>
      <c r="I14" s="24"/>
      <c r="J14" s="35"/>
      <c r="K14" s="24"/>
      <c r="L14" s="24"/>
      <c r="M14" s="24"/>
      <c r="N14" s="24"/>
      <c r="O14" s="24"/>
      <c r="P14" s="24"/>
      <c r="Q14" s="29"/>
      <c r="R14" s="29"/>
      <c r="S14" s="29"/>
      <c r="T14" s="29"/>
      <c r="U14" s="30"/>
      <c r="V14" s="29"/>
      <c r="W14" s="29">
        <f t="shared" si="1"/>
        <v>0</v>
      </c>
      <c r="X14" s="29">
        <f t="shared" si="0"/>
        <v>0</v>
      </c>
      <c r="Y14" s="33"/>
      <c r="Z14" s="1">
        <f>Z11*666.67</f>
        <v>109998.93789218</v>
      </c>
      <c r="AC14" s="1">
        <v>13660000</v>
      </c>
      <c r="AE14" s="1">
        <v>5.3376</v>
      </c>
      <c r="AF14" s="1">
        <f>AE14*15</f>
        <v>80.064</v>
      </c>
      <c r="AG14" s="1">
        <f>AF14*666.67</f>
        <v>53376.26688</v>
      </c>
      <c r="AH14" s="1">
        <f>AC14/AG14</f>
        <v>255.918984194048</v>
      </c>
    </row>
    <row r="15" s="1" customFormat="1" spans="1:34">
      <c r="A15" s="24"/>
      <c r="B15" s="24"/>
      <c r="C15" s="27"/>
      <c r="D15" s="27"/>
      <c r="E15" s="27"/>
      <c r="F15" s="27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9"/>
      <c r="R15" s="29"/>
      <c r="S15" s="29"/>
      <c r="T15" s="29"/>
      <c r="U15" s="30"/>
      <c r="V15" s="29"/>
      <c r="W15" s="29"/>
      <c r="X15" s="29"/>
      <c r="Y15" s="33"/>
    </row>
    <row r="16" s="1" customFormat="1" spans="1:34">
      <c r="A16" s="24"/>
      <c r="B16" s="24"/>
      <c r="C16" s="27"/>
      <c r="D16" s="27"/>
      <c r="E16" s="27"/>
      <c r="F16" s="27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9"/>
      <c r="R16" s="29"/>
      <c r="S16" s="29"/>
      <c r="T16" s="29"/>
      <c r="U16" s="30"/>
      <c r="V16" s="29"/>
      <c r="W16" s="29"/>
      <c r="X16" s="29"/>
      <c r="Y16" s="33"/>
    </row>
    <row r="17" s="1" customFormat="1" spans="1:34">
      <c r="A17" s="24"/>
      <c r="B17" s="24"/>
      <c r="C17" s="27"/>
      <c r="D17" s="27"/>
      <c r="E17" s="27"/>
      <c r="F17" s="27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9"/>
      <c r="R17" s="29"/>
      <c r="S17" s="29"/>
      <c r="T17" s="29"/>
      <c r="U17" s="30"/>
      <c r="V17" s="29"/>
      <c r="W17" s="29"/>
      <c r="X17" s="29"/>
      <c r="Y17" s="33"/>
    </row>
    <row r="18" s="1" customFormat="1" spans="1:34">
      <c r="A18" s="24"/>
      <c r="B18" s="24"/>
      <c r="C18" s="27"/>
      <c r="D18" s="27"/>
      <c r="E18" s="27"/>
      <c r="F18" s="27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9"/>
      <c r="R18" s="29"/>
      <c r="S18" s="29"/>
      <c r="T18" s="29"/>
      <c r="U18" s="30"/>
      <c r="V18" s="29"/>
      <c r="W18" s="29"/>
      <c r="X18" s="29"/>
      <c r="Y18" s="33"/>
    </row>
    <row r="19" s="1" customFormat="1" spans="1:34">
      <c r="A19" s="24"/>
      <c r="B19" s="24"/>
      <c r="C19" s="27"/>
      <c r="D19" s="27"/>
      <c r="E19" s="27"/>
      <c r="F19" s="27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9"/>
      <c r="R19" s="29"/>
      <c r="S19" s="29"/>
      <c r="T19" s="29"/>
      <c r="U19" s="30"/>
      <c r="V19" s="29"/>
      <c r="W19" s="29">
        <f>V19-T19</f>
        <v>0</v>
      </c>
      <c r="X19" s="29">
        <f>IF(T19=0,0,ROUND(W19/T19*100,2))</f>
        <v>0</v>
      </c>
      <c r="Y19" s="33"/>
      <c r="AF19" s="1" t="s">
        <v>204</v>
      </c>
    </row>
    <row r="20" s="1" customFormat="1" spans="1:34">
      <c r="A20" s="24"/>
      <c r="B20" s="24"/>
      <c r="C20" s="27"/>
      <c r="D20" s="27"/>
      <c r="E20" s="27"/>
      <c r="F20" s="27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9"/>
      <c r="R20" s="29"/>
      <c r="S20" s="29"/>
      <c r="T20" s="29"/>
      <c r="U20" s="30"/>
      <c r="V20" s="29"/>
      <c r="W20" s="29"/>
      <c r="X20" s="29"/>
      <c r="Y20" s="33"/>
    </row>
    <row r="21" s="1" customFormat="1" spans="1:34">
      <c r="A21" s="24"/>
      <c r="B21" s="24"/>
      <c r="C21" s="27"/>
      <c r="D21" s="27"/>
      <c r="E21" s="27"/>
      <c r="F21" s="27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9"/>
      <c r="R21" s="29"/>
      <c r="S21" s="29"/>
      <c r="T21" s="29"/>
      <c r="U21" s="30"/>
      <c r="V21" s="29"/>
      <c r="W21" s="29"/>
      <c r="X21" s="29"/>
      <c r="Y21" s="33"/>
    </row>
    <row r="22" s="1" customFormat="1" spans="1:34">
      <c r="A22" s="24"/>
      <c r="B22" s="24"/>
      <c r="C22" s="27"/>
      <c r="D22" s="27"/>
      <c r="E22" s="27"/>
      <c r="F22" s="27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9"/>
      <c r="R22" s="29"/>
      <c r="S22" s="29"/>
      <c r="T22" s="29"/>
      <c r="U22" s="30"/>
      <c r="V22" s="29"/>
      <c r="W22" s="29"/>
      <c r="X22" s="29"/>
      <c r="Y22" s="33"/>
    </row>
    <row r="23" s="1" customFormat="1" spans="1:34">
      <c r="A23" s="24"/>
      <c r="B23" s="24"/>
      <c r="C23" s="27"/>
      <c r="D23" s="27"/>
      <c r="E23" s="27"/>
      <c r="F23" s="27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9"/>
      <c r="R23" s="29"/>
      <c r="S23" s="29"/>
      <c r="T23" s="29"/>
      <c r="U23" s="30"/>
      <c r="V23" s="29"/>
      <c r="W23" s="29">
        <f t="shared" ref="W23:W36" si="2">V23-T23</f>
        <v>0</v>
      </c>
      <c r="X23" s="29">
        <f t="shared" ref="X23:X35" si="3">IF(T23=0,0,ROUND(W23/T23*100,2))</f>
        <v>0</v>
      </c>
      <c r="Y23" s="33"/>
      <c r="AA23" s="1">
        <f>215*666.67</f>
        <v>143334.05</v>
      </c>
      <c r="AC23" s="1" t="s">
        <v>200</v>
      </c>
    </row>
    <row r="24" s="1" customFormat="1" spans="1:34">
      <c r="A24" s="24"/>
      <c r="B24" s="24"/>
      <c r="C24" s="27"/>
      <c r="D24" s="27"/>
      <c r="E24" s="27"/>
      <c r="F24" s="27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9"/>
      <c r="R24" s="29"/>
      <c r="S24" s="29"/>
      <c r="T24" s="29"/>
      <c r="U24" s="30"/>
      <c r="V24" s="29"/>
      <c r="W24" s="29">
        <f t="shared" si="2"/>
        <v>0</v>
      </c>
      <c r="X24" s="29">
        <f t="shared" si="3"/>
        <v>0</v>
      </c>
      <c r="Y24" s="33"/>
      <c r="AC24" s="1">
        <v>23285000</v>
      </c>
      <c r="AE24" s="1">
        <v>3.1045</v>
      </c>
      <c r="AF24" s="1">
        <f>AE24*15</f>
        <v>46.5675</v>
      </c>
      <c r="AG24" s="1">
        <f>AF24*666.67</f>
        <v>31045.155225</v>
      </c>
      <c r="AH24" s="1">
        <f>AC24/AG24</f>
        <v>750.036513950141</v>
      </c>
    </row>
    <row r="25" s="1" customFormat="1" spans="1:34">
      <c r="A25" s="24"/>
      <c r="B25" s="24"/>
      <c r="C25" s="27"/>
      <c r="D25" s="27"/>
      <c r="E25" s="27"/>
      <c r="F25" s="27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9"/>
      <c r="R25" s="29"/>
      <c r="S25" s="29"/>
      <c r="T25" s="29"/>
      <c r="U25" s="30"/>
      <c r="V25" s="29"/>
      <c r="W25" s="29">
        <f t="shared" si="2"/>
        <v>0</v>
      </c>
      <c r="X25" s="29">
        <f t="shared" si="3"/>
        <v>0</v>
      </c>
      <c r="Y25" s="33"/>
      <c r="AE25" s="1" t="s">
        <v>205</v>
      </c>
    </row>
    <row r="26" s="1" customFormat="1" spans="1:34">
      <c r="A26" s="24"/>
      <c r="B26" s="24"/>
      <c r="C26" s="27"/>
      <c r="D26" s="27"/>
      <c r="E26" s="27"/>
      <c r="F26" s="27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9"/>
      <c r="R26" s="29"/>
      <c r="S26" s="29"/>
      <c r="T26" s="29"/>
      <c r="U26" s="30"/>
      <c r="V26" s="29"/>
      <c r="W26" s="29">
        <f t="shared" si="2"/>
        <v>0</v>
      </c>
      <c r="X26" s="29">
        <f t="shared" si="3"/>
        <v>0</v>
      </c>
      <c r="Y26" s="33"/>
      <c r="AC26" s="1" t="s">
        <v>200</v>
      </c>
    </row>
    <row r="27" s="1" customFormat="1" spans="1:34">
      <c r="A27" s="24"/>
      <c r="B27" s="24"/>
      <c r="C27" s="27"/>
      <c r="D27" s="27"/>
      <c r="E27" s="27"/>
      <c r="F27" s="27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9"/>
      <c r="R27" s="29"/>
      <c r="S27" s="29"/>
      <c r="T27" s="29"/>
      <c r="U27" s="30"/>
      <c r="V27" s="29"/>
      <c r="W27" s="29">
        <f t="shared" si="2"/>
        <v>0</v>
      </c>
      <c r="X27" s="29">
        <f t="shared" si="3"/>
        <v>0</v>
      </c>
      <c r="Y27" s="33"/>
      <c r="AC27" s="1">
        <v>1350000</v>
      </c>
      <c r="AE27" s="1">
        <v>0.133181</v>
      </c>
      <c r="AF27" s="1">
        <f>AE27*15</f>
        <v>1.997715</v>
      </c>
      <c r="AG27" s="1">
        <f>AF27*666.67</f>
        <v>1331.81665905</v>
      </c>
      <c r="AH27" s="1">
        <f>AC27/AG27</f>
        <v>1013.65303611908</v>
      </c>
    </row>
    <row r="28" s="1" customFormat="1" spans="1:34">
      <c r="A28" s="24"/>
      <c r="B28" s="24"/>
      <c r="C28" s="27"/>
      <c r="D28" s="27"/>
      <c r="E28" s="27"/>
      <c r="F28" s="27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9"/>
      <c r="R28" s="29"/>
      <c r="S28" s="29"/>
      <c r="T28" s="29"/>
      <c r="U28" s="30"/>
      <c r="V28" s="29"/>
      <c r="W28" s="29">
        <f t="shared" si="2"/>
        <v>0</v>
      </c>
      <c r="X28" s="29">
        <f t="shared" si="3"/>
        <v>0</v>
      </c>
      <c r="Y28" s="33"/>
      <c r="AE28" s="1" t="s">
        <v>206</v>
      </c>
    </row>
    <row r="29" s="1" customFormat="1" spans="1:34">
      <c r="A29" s="24"/>
      <c r="B29" s="24"/>
      <c r="C29" s="27"/>
      <c r="D29" s="27"/>
      <c r="E29" s="27"/>
      <c r="F29" s="27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9"/>
      <c r="R29" s="29"/>
      <c r="S29" s="29"/>
      <c r="T29" s="29"/>
      <c r="U29" s="30"/>
      <c r="V29" s="29"/>
      <c r="W29" s="29">
        <f t="shared" si="2"/>
        <v>0</v>
      </c>
      <c r="X29" s="29">
        <f t="shared" si="3"/>
        <v>0</v>
      </c>
      <c r="Y29" s="33"/>
      <c r="AC29" s="1">
        <v>400000</v>
      </c>
      <c r="AE29" s="1">
        <v>0.176771</v>
      </c>
      <c r="AF29" s="1">
        <f>AE29*15</f>
        <v>2.651565</v>
      </c>
      <c r="AG29" s="1">
        <f>AF29*666.67</f>
        <v>1767.71883855</v>
      </c>
      <c r="AH29" s="1">
        <f>AC29/AG29</f>
        <v>226.280328792619</v>
      </c>
    </row>
    <row r="30" s="1" customFormat="1" spans="1:34">
      <c r="A30" s="24"/>
      <c r="B30" s="24"/>
      <c r="C30" s="27"/>
      <c r="D30" s="27"/>
      <c r="E30" s="27"/>
      <c r="F30" s="27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9"/>
      <c r="R30" s="29"/>
      <c r="S30" s="29"/>
      <c r="T30" s="29"/>
      <c r="U30" s="30"/>
      <c r="V30" s="29"/>
      <c r="W30" s="29">
        <f t="shared" si="2"/>
        <v>0</v>
      </c>
      <c r="X30" s="29">
        <f t="shared" si="3"/>
        <v>0</v>
      </c>
      <c r="Y30" s="33"/>
    </row>
    <row r="31" s="1" customFormat="1" spans="1:34">
      <c r="A31" s="24"/>
      <c r="B31" s="24"/>
      <c r="C31" s="27"/>
      <c r="D31" s="27"/>
      <c r="E31" s="27"/>
      <c r="F31" s="27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9"/>
      <c r="R31" s="29"/>
      <c r="S31" s="29"/>
      <c r="T31" s="29"/>
      <c r="U31" s="30"/>
      <c r="V31" s="29"/>
      <c r="W31" s="29">
        <f t="shared" si="2"/>
        <v>0</v>
      </c>
      <c r="X31" s="29">
        <f t="shared" si="3"/>
        <v>0</v>
      </c>
      <c r="Y31" s="33"/>
    </row>
    <row r="32" s="1" customFormat="1" hidden="1" spans="1:34">
      <c r="A32" s="24"/>
      <c r="B32" s="24"/>
      <c r="C32" s="27"/>
      <c r="D32" s="27"/>
      <c r="E32" s="27"/>
      <c r="F32" s="27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9"/>
      <c r="R32" s="29"/>
      <c r="S32" s="29"/>
      <c r="T32" s="29"/>
      <c r="U32" s="30"/>
      <c r="V32" s="29"/>
      <c r="W32" s="29">
        <f t="shared" si="2"/>
        <v>0</v>
      </c>
      <c r="X32" s="29">
        <f t="shared" si="3"/>
        <v>0</v>
      </c>
      <c r="Y32" s="33"/>
    </row>
    <row r="33" s="1" customFormat="1" hidden="1" spans="1:34">
      <c r="A33" s="24"/>
      <c r="B33" s="24"/>
      <c r="C33" s="27"/>
      <c r="D33" s="27"/>
      <c r="E33" s="27"/>
      <c r="F33" s="27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9"/>
      <c r="R33" s="29"/>
      <c r="S33" s="29"/>
      <c r="T33" s="29"/>
      <c r="U33" s="30"/>
      <c r="V33" s="29"/>
      <c r="W33" s="29">
        <f t="shared" si="2"/>
        <v>0</v>
      </c>
      <c r="X33" s="29">
        <f t="shared" si="3"/>
        <v>0</v>
      </c>
      <c r="Y33" s="33"/>
    </row>
    <row r="34" s="1" customFormat="1" hidden="1" spans="1:34">
      <c r="A34" s="24"/>
      <c r="B34" s="24"/>
      <c r="C34" s="27"/>
      <c r="D34" s="27"/>
      <c r="E34" s="27"/>
      <c r="F34" s="27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9"/>
      <c r="R34" s="29"/>
      <c r="S34" s="29"/>
      <c r="T34" s="29"/>
      <c r="U34" s="30"/>
      <c r="V34" s="29"/>
      <c r="W34" s="29">
        <f t="shared" si="2"/>
        <v>0</v>
      </c>
      <c r="X34" s="29">
        <f t="shared" si="3"/>
        <v>0</v>
      </c>
      <c r="Y34" s="33"/>
      <c r="AA34" s="1">
        <v>3710</v>
      </c>
    </row>
    <row r="35" s="1" customFormat="1" spans="1:34">
      <c r="A35" s="24"/>
      <c r="B35" s="24"/>
      <c r="C35" s="27"/>
      <c r="D35" s="27"/>
      <c r="E35" s="27"/>
      <c r="F35" s="27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9"/>
      <c r="R35" s="29"/>
      <c r="S35" s="29"/>
      <c r="T35" s="29"/>
      <c r="U35" s="30"/>
      <c r="V35" s="29"/>
      <c r="W35" s="29">
        <f t="shared" si="2"/>
        <v>0</v>
      </c>
      <c r="X35" s="29">
        <f t="shared" si="3"/>
        <v>0</v>
      </c>
      <c r="Y35" s="33"/>
      <c r="AA35" s="1">
        <v>2200</v>
      </c>
      <c r="AH35" s="1">
        <f>(AH29+AH14+AH11+AH7)</f>
        <v>914.931281326886</v>
      </c>
    </row>
    <row r="36" s="1" customFormat="1" spans="1:34">
      <c r="A36" s="36" t="s">
        <v>207</v>
      </c>
      <c r="B36" s="37"/>
      <c r="C36" s="38"/>
      <c r="D36" s="27"/>
      <c r="E36" s="27"/>
      <c r="F36" s="27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9">
        <f>SUM(Q7:Q35)</f>
        <v>0</v>
      </c>
      <c r="R36" s="29">
        <f>SUM(R7:R35)</f>
        <v>0</v>
      </c>
      <c r="S36" s="29">
        <f>SUM(S7:S35)</f>
        <v>0</v>
      </c>
      <c r="T36" s="29">
        <f>SUM(T7:T35)</f>
        <v>0</v>
      </c>
      <c r="U36" s="30"/>
      <c r="V36" s="29">
        <f>SUM(V7:V35)</f>
        <v>0</v>
      </c>
      <c r="W36" s="39">
        <f t="shared" si="2"/>
        <v>0</v>
      </c>
      <c r="X36" s="29" t="str">
        <f>IF(T36=0,"  ",W36/T36*100)</f>
        <v>  </v>
      </c>
      <c r="Y36" s="33"/>
      <c r="AA36" s="1">
        <f>SUM(AA34:AA35)</f>
        <v>5910</v>
      </c>
      <c r="AH36" s="1">
        <f>AH35/4</f>
        <v>228.732820331721</v>
      </c>
    </row>
  </sheetData>
  <mergeCells count="24">
    <mergeCell ref="X2:Y2"/>
    <mergeCell ref="M5:P5"/>
    <mergeCell ref="A36:C3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ageMargins left="0.156944444444444" right="0.0784722222222222" top="1" bottom="1" header="0.5" footer="0.5"/>
  <pageSetup paperSize="9" scale="90" orientation="landscape"/>
  <headerFooter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构筑物 </vt:lpstr>
      <vt:lpstr>构筑物</vt:lpstr>
      <vt:lpstr>设备</vt:lpstr>
      <vt:lpstr>机器设备</vt:lpstr>
      <vt:lpstr>车辆</vt:lpstr>
      <vt:lpstr>Sheet1</vt:lpstr>
      <vt:lpstr>土地使用权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　　　　　　　　</cp:lastModifiedBy>
  <dcterms:created xsi:type="dcterms:W3CDTF">2017-05-09T17:49:00Z</dcterms:created>
  <dcterms:modified xsi:type="dcterms:W3CDTF">2026-10-09T11:14:17Z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5D89008995B340B7BB4CEDA023E8DAA0_13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